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yoba\Downloads\"/>
    </mc:Choice>
  </mc:AlternateContent>
  <xr:revisionPtr revIDLastSave="0" documentId="8_{FC890746-FFEA-41AB-A194-89B8983954DC}" xr6:coauthVersionLast="47" xr6:coauthVersionMax="47" xr10:uidLastSave="{00000000-0000-0000-0000-000000000000}"/>
  <bookViews>
    <workbookView xWindow="-120" yWindow="-120" windowWidth="19440" windowHeight="10320" tabRatio="971" firstSheet="1" activeTab="4" xr2:uid="{00000000-000D-0000-FFFF-FFFF00000000}"/>
  </bookViews>
  <sheets>
    <sheet name="اسم الجمعية" sheetId="33" r:id="rId1"/>
    <sheet name="(1-أ) بيانات المكاتب" sheetId="2" r:id="rId2"/>
    <sheet name="(2-أ) بيانات اللجان الدائمة" sheetId="3" r:id="rId3"/>
    <sheet name="(2-ب) بيانات الجمعية العمومية" sheetId="4" r:id="rId4"/>
    <sheet name="(2-ج) بيانات أعضاء مجلس الإدارة" sheetId="5" r:id="rId5"/>
    <sheet name="(2-د) بيانات محاسبي الجمعية" sheetId="6" r:id="rId6"/>
    <sheet name="(2-هـ) بيانات باحثي الجمعية" sheetId="7" r:id="rId7"/>
    <sheet name="(2-وـ) بيانات العاملين بالجمعية" sheetId="8" r:id="rId8"/>
    <sheet name="(3-أ)استثناء اجتماع العمومية" sheetId="9" r:id="rId9"/>
    <sheet name="(3-ب) العمومية غير العادية" sheetId="10" r:id="rId10"/>
    <sheet name="(3-ج) اجتماعات اللجان الدائمة" sheetId="11" r:id="rId11"/>
    <sheet name="(3-د) اجتماعات مجلس الإدارة" sheetId="12" r:id="rId12"/>
    <sheet name="(3-هـ) استثناءات مجلس الإدارة" sheetId="13" r:id="rId13"/>
    <sheet name="(3-وـ)تفويض اختصاصات المجلس" sheetId="14" r:id="rId14"/>
    <sheet name="(3-ز) التحول في الأصول" sheetId="15" r:id="rId15"/>
    <sheet name="(3-ح) التحول في الأصول" sheetId="17" r:id="rId16"/>
    <sheet name="(3-ط) السجلات الإدارية" sheetId="18" r:id="rId17"/>
    <sheet name="(3-ي) السجلات المالية" sheetId="19" r:id="rId18"/>
    <sheet name="(3-ك) المخولون بالسحب" sheetId="20" r:id="rId19"/>
    <sheet name="(3-ل) العلاقات داخل الجمعية" sheetId="21" r:id="rId20"/>
    <sheet name="(3-م) العلاقات مع الداعمين" sheetId="22" r:id="rId21"/>
    <sheet name="(3-ن) الجهات المتعاقد معها " sheetId="23" r:id="rId22"/>
    <sheet name="(3-ص)  مبالغ أعضاء المجلس " sheetId="24" r:id="rId23"/>
    <sheet name="التبرعات والإيرادات (4-أ)" sheetId="31" r:id="rId24"/>
    <sheet name="المصروفات (٤-ب)" sheetId="32" r:id="rId25"/>
    <sheet name="(5-أ) توصيف البرامج" sheetId="28" r:id="rId26"/>
    <sheet name="(5-ب) بيانات البرامج" sheetId="29" r:id="rId27"/>
    <sheet name="(5-ج) بيانات المساعدات" sheetId="30" r:id="rId28"/>
  </sheets>
  <externalReferences>
    <externalReference r:id="rId29"/>
    <externalReference r:id="rId30"/>
  </externalReferences>
  <definedNames>
    <definedName name="_xlnm.Print_Area" localSheetId="23">'التبرعات والإيرادات (4-أ)'!$B$2:$D$45</definedName>
    <definedName name="_xlnm.Print_Area" localSheetId="24">'المصروفات (٤-ب)'!$B$2:$H$19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4" l="1"/>
  <c r="F14" i="4"/>
  <c r="G13" i="4"/>
  <c r="F13" i="4"/>
  <c r="G12" i="4"/>
  <c r="F12" i="4"/>
  <c r="G11" i="4"/>
  <c r="F11" i="4"/>
  <c r="G10" i="4"/>
  <c r="F10" i="4"/>
  <c r="G9" i="4"/>
  <c r="F9" i="4"/>
  <c r="G8" i="4"/>
  <c r="F8" i="4"/>
  <c r="G7" i="4"/>
  <c r="F7" i="4"/>
  <c r="G6" i="4"/>
  <c r="F6" i="4"/>
  <c r="G5" i="4"/>
  <c r="F5" i="4"/>
  <c r="G4" i="4"/>
  <c r="F4" i="4"/>
  <c r="G3" i="4"/>
  <c r="F3" i="4"/>
  <c r="C6" i="32"/>
  <c r="C18" i="32"/>
  <c r="B37" i="31"/>
  <c r="C44" i="31"/>
  <c r="C11" i="31"/>
  <c r="C18" i="31"/>
  <c r="C4" i="32" l="1"/>
  <c r="D19" i="32"/>
  <c r="E19" i="32"/>
  <c r="F19" i="32"/>
  <c r="G19" i="32"/>
  <c r="H19" i="32"/>
  <c r="B2" i="32"/>
  <c r="B4" i="32"/>
  <c r="B15" i="32"/>
  <c r="B19" i="32"/>
  <c r="B2" i="31"/>
  <c r="B3" i="31"/>
  <c r="C3" i="31"/>
  <c r="D3" i="31"/>
  <c r="B4" i="31"/>
  <c r="C4" i="31"/>
  <c r="D4" i="31"/>
  <c r="B5" i="31"/>
  <c r="C5" i="31"/>
  <c r="D5" i="31"/>
  <c r="B6" i="31"/>
  <c r="D6" i="31"/>
  <c r="B7" i="31"/>
  <c r="C7" i="31"/>
  <c r="D7" i="31"/>
  <c r="B8" i="31"/>
  <c r="C8" i="31"/>
  <c r="D8" i="31"/>
  <c r="B9" i="31"/>
  <c r="C9" i="31"/>
  <c r="D9" i="31"/>
  <c r="B10" i="31"/>
  <c r="D10" i="31"/>
  <c r="B11" i="31"/>
  <c r="D11" i="31"/>
  <c r="B12" i="31"/>
  <c r="C12" i="31"/>
  <c r="D12" i="31"/>
  <c r="B13" i="31"/>
  <c r="C13" i="31"/>
  <c r="D13" i="31"/>
  <c r="B14" i="31"/>
  <c r="C14" i="31"/>
  <c r="D14" i="31"/>
  <c r="B15" i="31"/>
  <c r="C15" i="31"/>
  <c r="D15" i="31"/>
  <c r="B16" i="31"/>
  <c r="C16" i="31"/>
  <c r="D16" i="31"/>
  <c r="B17" i="31"/>
  <c r="C17" i="31"/>
  <c r="D17" i="31"/>
  <c r="B18" i="31"/>
  <c r="D18" i="31"/>
  <c r="B19" i="31"/>
  <c r="C19" i="31"/>
  <c r="C20" i="31" s="1"/>
  <c r="D19" i="31"/>
  <c r="B20" i="31"/>
  <c r="D20" i="31"/>
  <c r="B21" i="31"/>
  <c r="C21" i="31"/>
  <c r="D21" i="31"/>
  <c r="B22" i="31"/>
  <c r="D22" i="31"/>
  <c r="B23" i="31"/>
  <c r="C23" i="31"/>
  <c r="D23" i="31"/>
  <c r="B24" i="31"/>
  <c r="D24" i="31"/>
  <c r="B25" i="31"/>
  <c r="C25" i="31"/>
  <c r="D25" i="31"/>
  <c r="B26" i="31"/>
  <c r="D26" i="31"/>
  <c r="B27" i="31"/>
  <c r="C27" i="31"/>
  <c r="D27" i="31"/>
  <c r="B28" i="31"/>
  <c r="C28" i="31"/>
  <c r="D28" i="31"/>
  <c r="B29" i="31"/>
  <c r="D29" i="31"/>
  <c r="B30" i="31"/>
  <c r="C30" i="31"/>
  <c r="D30" i="31"/>
  <c r="B31" i="31"/>
  <c r="D31" i="31"/>
  <c r="B32" i="31"/>
  <c r="C32" i="31"/>
  <c r="D32" i="31"/>
  <c r="B33" i="31"/>
  <c r="C33" i="31"/>
  <c r="D33" i="31"/>
  <c r="B34" i="31"/>
  <c r="C34" i="31"/>
  <c r="D34" i="31"/>
  <c r="B35" i="31"/>
  <c r="C35" i="31"/>
  <c r="D35" i="31"/>
  <c r="B36" i="31"/>
  <c r="D36" i="31"/>
  <c r="C37" i="31"/>
  <c r="D37" i="31"/>
  <c r="B38" i="31"/>
  <c r="D38" i="31"/>
  <c r="B39" i="31"/>
  <c r="C39" i="31"/>
  <c r="D39" i="31"/>
  <c r="B40" i="31"/>
  <c r="D40" i="31"/>
  <c r="B41" i="31"/>
  <c r="D41" i="31"/>
  <c r="D42" i="31"/>
  <c r="D43" i="31"/>
  <c r="B44" i="31"/>
  <c r="D44" i="31"/>
  <c r="B45" i="31"/>
  <c r="D45" i="31"/>
  <c r="C10" i="31" l="1"/>
  <c r="C38" i="31"/>
  <c r="C19" i="32"/>
  <c r="C45" i="31" l="1"/>
</calcChain>
</file>

<file path=xl/sharedStrings.xml><?xml version="1.0" encoding="utf-8"?>
<sst xmlns="http://schemas.openxmlformats.org/spreadsheetml/2006/main" count="715" uniqueCount="305">
  <si>
    <t>نوع البرنامج أو النشاط أو الخدمة</t>
  </si>
  <si>
    <t>عدد المستفيدين</t>
  </si>
  <si>
    <t>إجمالي عدد المستفيدين</t>
  </si>
  <si>
    <t>سعوديون</t>
  </si>
  <si>
    <t>غير سعوديون</t>
  </si>
  <si>
    <t>الموقع الجغرافي</t>
  </si>
  <si>
    <t>الإحداثيات</t>
  </si>
  <si>
    <t>بيانات التواصل (الهاتف/الجوال)</t>
  </si>
  <si>
    <t>اسم مسؤول المكتب</t>
  </si>
  <si>
    <t>Column1</t>
  </si>
  <si>
    <t>Column2</t>
  </si>
  <si>
    <t>Column3</t>
  </si>
  <si>
    <t>Column4</t>
  </si>
  <si>
    <t>Column5</t>
  </si>
  <si>
    <t>أســـــــم الـلـجـنـــة</t>
  </si>
  <si>
    <t>عدد أعضائها</t>
  </si>
  <si>
    <t>اختصاصها</t>
  </si>
  <si>
    <t>عدد اجتماعاتها</t>
  </si>
  <si>
    <t>كيفية تشغيلها</t>
  </si>
  <si>
    <t>اسم العضو</t>
  </si>
  <si>
    <t>السبب</t>
  </si>
  <si>
    <t>ملاحظات</t>
  </si>
  <si>
    <t>رقم الاجتماع</t>
  </si>
  <si>
    <t>تاريخه</t>
  </si>
  <si>
    <t>عدد الحاضرين</t>
  </si>
  <si>
    <t>سبب الاجتماع</t>
  </si>
  <si>
    <t>الجهة الطالبة 
(   )الوزارة، 
(   ) مجلس الإدارة، 25
(   ) 25٪ من الجمعية العمومية</t>
  </si>
  <si>
    <t>تم إرفاق المحضر
(نعم/لا)</t>
  </si>
  <si>
    <t>اللجنة</t>
  </si>
  <si>
    <t>أهم القرارات</t>
  </si>
  <si>
    <t>يرجى الاسترشاد بمثال التعبئة المذكور بالأسفل لترتيب إدخال بيانات اجتماعات اللجان</t>
  </si>
  <si>
    <t>رقم الهوية</t>
  </si>
  <si>
    <t>المهنة</t>
  </si>
  <si>
    <t>تاريخ الالتحاق</t>
  </si>
  <si>
    <t>Column6</t>
  </si>
  <si>
    <t>الاسم</t>
  </si>
  <si>
    <t>الوظيفة بالمجلس</t>
  </si>
  <si>
    <t>المؤهل</t>
  </si>
  <si>
    <t>مدة الخدمة بالمجلس</t>
  </si>
  <si>
    <t>المكافأة إن وجدت</t>
  </si>
  <si>
    <t>البريد الالكتروني</t>
  </si>
  <si>
    <t>رقم الهاتف</t>
  </si>
  <si>
    <t>رقم الجوال</t>
  </si>
  <si>
    <t>العنوان</t>
  </si>
  <si>
    <t>هل العضو مقيم في منطقة المقر الرئيس
(نعم/لا)</t>
  </si>
  <si>
    <t>طريقة الالتحاق
(انتخاب/تعيين من الوزارة)</t>
  </si>
  <si>
    <t>في حالة كون الالتحاق بالتعيين من الوزارة يرجى بيان السبب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</si>
  <si>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</si>
  <si>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</si>
  <si>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</si>
  <si>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</si>
  <si>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</si>
  <si>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</si>
  <si>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</si>
  <si>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</si>
  <si>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</si>
  <si>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</si>
  <si>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الجنسية</t>
  </si>
  <si>
    <t xml:space="preserve">وساعات العمل الأسبوعية هي </t>
  </si>
  <si>
    <t>الراتب الشهري</t>
  </si>
  <si>
    <t>الجهة التي تتحمل الراتب</t>
  </si>
  <si>
    <t xml:space="preserve">نسبة مساهمة الوزارة في الراتب إن وجدت </t>
  </si>
  <si>
    <t xml:space="preserve">إجمالي سنوات الخبرة في مجال المحاسبة </t>
  </si>
  <si>
    <t>الدوام  
(كلي/جزئي)</t>
  </si>
  <si>
    <t>مدة سنوات خدمته بالجمعية</t>
  </si>
  <si>
    <t>مسجل بالتأمينات
(نعم/لا)</t>
  </si>
  <si>
    <t>هل هناك موافقة من الوزارة على تعيين المحاسب
(نعم/لا)</t>
  </si>
  <si>
    <t xml:space="preserve">إجمالي سنوات الخبرة في مجال البحث الاجتماعي </t>
  </si>
  <si>
    <t>نوع العمل</t>
  </si>
  <si>
    <t>العضو  مستقل (نعم/لا/لا يمكن التحقق)
راجع تفسير الاستقلالية في الدليل الاسترشادي لتعبئة النموذج الوطني</t>
  </si>
  <si>
    <t>المؤهل في مجال المحاسبة</t>
  </si>
  <si>
    <t>ساعات العمل الأسبوعية</t>
  </si>
  <si>
    <t>أهم القرارات إن وجدت</t>
  </si>
  <si>
    <t>تم تنفيذها (نعم/لا)</t>
  </si>
  <si>
    <t>سبب عدم التنفيذ</t>
  </si>
  <si>
    <t>نوع الاستثناء
حضور/نقاش/تصويت</t>
  </si>
  <si>
    <t>موضوع القرار/الاجتماع الذي حصل فيه الاستثناء</t>
  </si>
  <si>
    <r>
      <t>الاختصاص</t>
    </r>
    <r>
      <rPr>
        <b/>
        <u/>
        <sz val="13"/>
        <color rgb="FF008080"/>
        <rFont val="Sakkal Majalla"/>
      </rPr>
      <t xml:space="preserve"> </t>
    </r>
  </si>
  <si>
    <t>المهام المفوضة فيه</t>
  </si>
  <si>
    <t>الجهة المفوضة</t>
  </si>
  <si>
    <t>سبب التفويض</t>
  </si>
  <si>
    <t>تاريخ التحول</t>
  </si>
  <si>
    <t>المبلغ المحول أو قيمته</t>
  </si>
  <si>
    <t>سبب التحول</t>
  </si>
  <si>
    <t>الاجراء المتخذ</t>
  </si>
  <si>
    <t xml:space="preserve">نوع التحول
(     ) صرف أموال أو استخدامها في غير ما خصصه المتبرع
(     ) استخدام الأموال في تقديم قروض للموظفين
(     ) صرف أموال أو استخدامها  في مجال غير مصرح
(     ) اختلاس
</t>
  </si>
  <si>
    <t>المبلغ المصروف نقدا</t>
  </si>
  <si>
    <t>مجال الصرف</t>
  </si>
  <si>
    <t>الجهة المستفيدة</t>
  </si>
  <si>
    <t>هل تستخدمه الجمعية (نعم/لا)</t>
  </si>
  <si>
    <t>سجل العضوية</t>
  </si>
  <si>
    <t>سجل الاشتراكات</t>
  </si>
  <si>
    <t>سجل اجتماعات مجلس الإدارة</t>
  </si>
  <si>
    <t>سجل اجتماعات الجمعية العمومية</t>
  </si>
  <si>
    <t>سجلات أخرى</t>
  </si>
  <si>
    <t>سجل النشاطات</t>
  </si>
  <si>
    <t>يتم التحديث بطريقة منتظمة (نعم/لا)</t>
  </si>
  <si>
    <t>سجل اجتماعات اللجان</t>
  </si>
  <si>
    <t>سجل المستفيدين</t>
  </si>
  <si>
    <t xml:space="preserve">السجل </t>
  </si>
  <si>
    <t>المنصب بمجلس الادارة</t>
  </si>
  <si>
    <t>اسم الموظف</t>
  </si>
  <si>
    <t>منصبه</t>
  </si>
  <si>
    <t>اسم الموظف ذي الصلة</t>
  </si>
  <si>
    <t>نوع العلاقة
(تجارية/عائلية)</t>
  </si>
  <si>
    <t>تفصيل العلاقة</t>
  </si>
  <si>
    <t>المسمى الوظيفي للطرف الثاني</t>
  </si>
  <si>
    <t>تاريخ بداية الصفقة</t>
  </si>
  <si>
    <t>تاريخ انتهاء الصفقة</t>
  </si>
  <si>
    <t>قيمة الصفقة</t>
  </si>
  <si>
    <t>اسم الجهة الداعمة التي يرتبط بها الطرف الثاني</t>
  </si>
  <si>
    <t>اسم الطرف الثاني ذي العلاقة</t>
  </si>
  <si>
    <r>
      <t>اسم عضو المجلس</t>
    </r>
    <r>
      <rPr>
        <b/>
        <u/>
        <sz val="13"/>
        <color rgb="FF008080"/>
        <rFont val="Sakkal Majalla"/>
      </rPr>
      <t xml:space="preserve"> </t>
    </r>
  </si>
  <si>
    <t>الجهة</t>
  </si>
  <si>
    <t>وصف الخدمة</t>
  </si>
  <si>
    <t>قيمة المبلغ</t>
  </si>
  <si>
    <t>التاريخ</t>
  </si>
  <si>
    <t>قيمة المبالغ المتلقاة</t>
  </si>
  <si>
    <t>سببها</t>
  </si>
  <si>
    <t xml:space="preserve">وصف للبرامج والخدمات والنشاطات </t>
  </si>
  <si>
    <t xml:space="preserve">مصاريف البرامج والأنشطة </t>
  </si>
  <si>
    <t xml:space="preserve">مصاريف التشغيل المحملة على البرامج والانشطة </t>
  </si>
  <si>
    <t xml:space="preserve">مصاريف جمع الأموال </t>
  </si>
  <si>
    <t xml:space="preserve">مصاريف مجلس الإدارة ( الحوكمة ) </t>
  </si>
  <si>
    <t xml:space="preserve">مصاريف الإدارة </t>
  </si>
  <si>
    <t xml:space="preserve">توزيع المصروفات </t>
  </si>
  <si>
    <t xml:space="preserve">إجمالي المصروف </t>
  </si>
  <si>
    <t>عدد المستفيدين السعوديون</t>
  </si>
  <si>
    <t>عدد المستفيدين غير سعوديين</t>
  </si>
  <si>
    <t>نوع المساعدات</t>
  </si>
  <si>
    <t>اسم الجمعية</t>
  </si>
  <si>
    <t>رئيس</t>
  </si>
  <si>
    <t>نعم</t>
  </si>
  <si>
    <t>سعودي</t>
  </si>
  <si>
    <t>لايوجد</t>
  </si>
  <si>
    <t>الوزارة</t>
  </si>
  <si>
    <t>بكالوريس</t>
  </si>
  <si>
    <t>ثلاثة سنوات</t>
  </si>
  <si>
    <t>اجمالي  المساعدات</t>
  </si>
  <si>
    <t>245 أسرة</t>
  </si>
  <si>
    <t>589 أسرة</t>
  </si>
  <si>
    <t>فائضض الطعام</t>
  </si>
  <si>
    <t>سلة غذائية رمضانية</t>
  </si>
  <si>
    <t>إفطار صائم</t>
  </si>
  <si>
    <t>تمور</t>
  </si>
  <si>
    <t>حملة إطعام أسرة</t>
  </si>
  <si>
    <t>لحوم</t>
  </si>
  <si>
    <t>وجبات</t>
  </si>
  <si>
    <t>سلة خضار وفواكة</t>
  </si>
  <si>
    <t>أرز 10 كيلو</t>
  </si>
  <si>
    <t>سكر 10 كيلو</t>
  </si>
  <si>
    <t>قهوة   1 كيلو</t>
  </si>
  <si>
    <t>خبز</t>
  </si>
  <si>
    <t>حلى</t>
  </si>
  <si>
    <t>طحين 10 كيلو</t>
  </si>
  <si>
    <t>مخبوزات</t>
  </si>
  <si>
    <t>طرايق</t>
  </si>
  <si>
    <t>لحم مفروم</t>
  </si>
  <si>
    <t>كفارات</t>
  </si>
  <si>
    <t>زكاة الفطر</t>
  </si>
  <si>
    <t>عبوة ماء</t>
  </si>
  <si>
    <t>مشروبات غازية</t>
  </si>
  <si>
    <t>344 أسرة</t>
  </si>
  <si>
    <t>29,132 وجبة</t>
  </si>
  <si>
    <t>6181 سلة</t>
  </si>
  <si>
    <t>53,630 وجبة</t>
  </si>
  <si>
    <t>108,373 كيلو</t>
  </si>
  <si>
    <t>1952 كرتون دجاج</t>
  </si>
  <si>
    <t>14,797 كيلو</t>
  </si>
  <si>
    <t>246,457 وجبة</t>
  </si>
  <si>
    <t>26,233 سلة</t>
  </si>
  <si>
    <t>2357 كيس</t>
  </si>
  <si>
    <t>1980 كيس</t>
  </si>
  <si>
    <t>186 كيلو</t>
  </si>
  <si>
    <t>5950 كيس</t>
  </si>
  <si>
    <t>2450 صحن</t>
  </si>
  <si>
    <t>2300 علبة</t>
  </si>
  <si>
    <t>400 حبة</t>
  </si>
  <si>
    <t>1000 حبة</t>
  </si>
  <si>
    <t>2450 وجبة</t>
  </si>
  <si>
    <t>22 طن</t>
  </si>
  <si>
    <t>1,279,065 عبوة</t>
  </si>
  <si>
    <t>240,258 عبوة</t>
  </si>
  <si>
    <t>الدعاية والإعلان</t>
  </si>
  <si>
    <t>مصاريف السيارات</t>
  </si>
  <si>
    <t>صيانة أجهزة الحاسب الآلي</t>
  </si>
  <si>
    <t xml:space="preserve">الكهرباء </t>
  </si>
  <si>
    <t>الهاتف والفاكس والانترنت</t>
  </si>
  <si>
    <t>الضيافة</t>
  </si>
  <si>
    <t>مصروف إيجار مبنى الجمعية</t>
  </si>
  <si>
    <t xml:space="preserve">   </t>
  </si>
  <si>
    <t>إيرادات التحويلات وإعادة التصنيف</t>
  </si>
  <si>
    <t>دعم رواتب</t>
  </si>
  <si>
    <t>مواد التنظيف ومطبوعات ومستلزمات مكتبية</t>
  </si>
  <si>
    <t xml:space="preserve">تكاليف حوافز </t>
  </si>
  <si>
    <t>تكاليف مهنية</t>
  </si>
  <si>
    <t xml:space="preserve">مصاريف اشتراكات </t>
  </si>
  <si>
    <t>البرامج والأنشطة المقيدة</t>
  </si>
  <si>
    <t>البرامج والأنشطة الغير مقيدة</t>
  </si>
  <si>
    <t xml:space="preserve">جمعية الأشخاص الاستثنائيين لخدمة ذوي الإعاقة  </t>
  </si>
  <si>
    <t xml:space="preserve">جمعية الأشخاص الاستثنائيين لخدمة ذوي الإعاقة </t>
  </si>
  <si>
    <t>القصيم / عنيزة</t>
  </si>
  <si>
    <t xml:space="preserve">فايز بن راشد العضياني </t>
  </si>
  <si>
    <r>
      <t xml:space="preserve"> </t>
    </r>
    <r>
      <rPr>
        <u/>
        <sz val="12"/>
        <color theme="4" tint="-0.249977111117893"/>
        <rFont val="Sakkal Majalla"/>
      </rPr>
      <t>https://maps.app.goo.gl/fv1s5EQzYrc5YfAz8</t>
    </r>
    <r>
      <rPr>
        <sz val="12"/>
        <color rgb="FF000000"/>
        <rFont val="Sakkal Majalla"/>
      </rPr>
      <t xml:space="preserve">  </t>
    </r>
  </si>
  <si>
    <t xml:space="preserve">سعيد هزاع الزهراني </t>
  </si>
  <si>
    <t>عبدالرحمن عطا الله</t>
  </si>
  <si>
    <t>ماجد زيد الغرابي</t>
  </si>
  <si>
    <t xml:space="preserve">وليد خلف الهجلة </t>
  </si>
  <si>
    <t>عمر عبدالعزيز</t>
  </si>
  <si>
    <t>محمد محيل المطيري</t>
  </si>
  <si>
    <t>عبيد مزعل الحربي</t>
  </si>
  <si>
    <t>سعد عبدالرحمن</t>
  </si>
  <si>
    <t xml:space="preserve">خالد سفر العتيبي  </t>
  </si>
  <si>
    <t>حامد عسكر المطيري</t>
  </si>
  <si>
    <t>هاني هليل العنزي</t>
  </si>
  <si>
    <t>وليد عبدالله</t>
  </si>
  <si>
    <t xml:space="preserve">حامد بن عسكر عماش العضيلة </t>
  </si>
  <si>
    <t>عضو هيئة التدريس</t>
  </si>
  <si>
    <t>دكتوراة</t>
  </si>
  <si>
    <t>ثلاث سنوات</t>
  </si>
  <si>
    <t>2020/01/01م</t>
  </si>
  <si>
    <t>عنيزة</t>
  </si>
  <si>
    <t>hamaed_almuatiri@qu.edu.sa</t>
  </si>
  <si>
    <t xml:space="preserve">عمر بن عبدالعزيز محمد العواجي </t>
  </si>
  <si>
    <t>أستاذ مساعد</t>
  </si>
  <si>
    <t>نائب</t>
  </si>
  <si>
    <t>o.awaji@gmail.com</t>
  </si>
  <si>
    <t>خالد بن سفر دخيل الله العتيبي</t>
  </si>
  <si>
    <t>عضو</t>
  </si>
  <si>
    <t>4442@qu.edu.sa</t>
  </si>
  <si>
    <t>محمد بن محيل عاتق المطيري</t>
  </si>
  <si>
    <t>تربوي</t>
  </si>
  <si>
    <t>almutairiphd@gmail.com</t>
  </si>
  <si>
    <t xml:space="preserve">ماجد بن زيد برجس الحربي </t>
  </si>
  <si>
    <t>مشرف تربوي</t>
  </si>
  <si>
    <t>mm-jj2000@hotmail.com</t>
  </si>
  <si>
    <t>لاتوجد لجان في الجمعية</t>
  </si>
  <si>
    <t>نوع العضوية</t>
  </si>
  <si>
    <t>تاريخ بداية الاشتراك</t>
  </si>
  <si>
    <t>تاريخ نهاية الاشتراك</t>
  </si>
  <si>
    <t>رسوم العضوية</t>
  </si>
  <si>
    <t>حالة الاشتراك</t>
  </si>
  <si>
    <t>عامل</t>
  </si>
  <si>
    <t>ساري</t>
  </si>
  <si>
    <t>روان  يحيى البيضاني</t>
  </si>
  <si>
    <t>سارة عبدالله الحربي</t>
  </si>
  <si>
    <t>حمود سعدون الشمري</t>
  </si>
  <si>
    <t>منيرة الحربي</t>
  </si>
  <si>
    <t>\</t>
  </si>
  <si>
    <t>سعودية</t>
  </si>
  <si>
    <t>بكالوريوس</t>
  </si>
  <si>
    <t>كلي</t>
  </si>
  <si>
    <t xml:space="preserve">شركة </t>
  </si>
  <si>
    <t>نغم</t>
  </si>
  <si>
    <t>امال حسن</t>
  </si>
  <si>
    <t>بكالوريوس علم نفس</t>
  </si>
  <si>
    <t>شركة</t>
  </si>
  <si>
    <t>6 شهور</t>
  </si>
  <si>
    <t>افنان مريبد العازمي</t>
  </si>
  <si>
    <t>نائب المدير التنفيذي</t>
  </si>
  <si>
    <t>معاذ الشحيتان</t>
  </si>
  <si>
    <t>ثانوية عامة</t>
  </si>
  <si>
    <t>الدعم اللوجستي</t>
  </si>
  <si>
    <t>سنتين</t>
  </si>
  <si>
    <t>ريان الصالحي</t>
  </si>
  <si>
    <t>مساعد اداري</t>
  </si>
  <si>
    <t xml:space="preserve">دبلوم </t>
  </si>
  <si>
    <t>سليمان الخراز</t>
  </si>
  <si>
    <t>عبدالرحمن الشمري</t>
  </si>
  <si>
    <t>شادن الصنيع</t>
  </si>
  <si>
    <t>اتصال مؤسسي</t>
  </si>
  <si>
    <t>بكالوروس</t>
  </si>
  <si>
    <t>إدارة المستفيدين</t>
  </si>
  <si>
    <t>رزان النفيسة</t>
  </si>
  <si>
    <t>بكالريوس</t>
  </si>
  <si>
    <t xml:space="preserve">الموارد البشرية </t>
  </si>
  <si>
    <t>دارين الزهراني</t>
  </si>
  <si>
    <t xml:space="preserve">التسويق </t>
  </si>
  <si>
    <t>25\1\2023</t>
  </si>
  <si>
    <t>عمود1</t>
  </si>
  <si>
    <t xml:space="preserve">أعضاء الجمعية  العمومية </t>
  </si>
  <si>
    <t>مراجعة سنة 2022</t>
  </si>
  <si>
    <t>30\4\2023</t>
  </si>
  <si>
    <t>اعتماد اللوائح والسياسات</t>
  </si>
  <si>
    <t>لاتوجد لجان</t>
  </si>
  <si>
    <t>27\2\2023</t>
  </si>
  <si>
    <t>الموافقة على القائمة المالية</t>
  </si>
  <si>
    <t>2\6\2023</t>
  </si>
  <si>
    <t xml:space="preserve">الموافقة على اعمال الحوكمة </t>
  </si>
  <si>
    <t>9\4\2023</t>
  </si>
  <si>
    <t>الموافقة على برنامج احنا نجيكم</t>
  </si>
  <si>
    <t>17\12\2023</t>
  </si>
  <si>
    <t>قبول عضويات جديدة</t>
  </si>
  <si>
    <t>18\12\2023</t>
  </si>
  <si>
    <t>تعديل أوقات العمل عن بعد</t>
  </si>
  <si>
    <t>الأوقاف والاستثمار</t>
  </si>
  <si>
    <t>أعضاء مجلس الإدارة</t>
  </si>
  <si>
    <t>البحث عن استثمار للجمعية</t>
  </si>
  <si>
    <t>لاتوجد اوصول</t>
  </si>
  <si>
    <t>تقدر تتعلم</t>
  </si>
  <si>
    <t>برنامج تعليمي منح</t>
  </si>
  <si>
    <t>اعطني فرصة</t>
  </si>
  <si>
    <t>لايوجد علاقات عائليه او تعاقدية</t>
  </si>
  <si>
    <t>لاتوجد علاقات</t>
  </si>
  <si>
    <t>لاتوجد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</si>
</sst>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2000401]0"/>
    <numFmt numFmtId="165" formatCode="[$-1010000]yyyy/mm/dd;@"/>
  </numFmts>
  <fonts count="37">
    <font>
      <sz val="11"/>
      <color theme="1"/>
      <name val="Arial"/>
      <family val="2"/>
      <scheme val="minor"/>
    </font>
    <font>
      <b/>
      <sz val="11"/>
      <color rgb="FF000000"/>
      <name val="Sakkal Majalla"/>
    </font>
    <font>
      <b/>
      <sz val="12"/>
      <color rgb="FF000000"/>
      <name val="Sakkal Majalla"/>
    </font>
    <font>
      <sz val="12"/>
      <color rgb="FF000000"/>
      <name val="Sakkal Majalla"/>
    </font>
    <font>
      <b/>
      <sz val="10"/>
      <color theme="1"/>
      <name val="Sakkal Majalla"/>
    </font>
    <font>
      <b/>
      <sz val="13"/>
      <color rgb="FF000000"/>
      <name val="Sakkal Majalla"/>
    </font>
    <font>
      <b/>
      <sz val="14"/>
      <color rgb="FF000000"/>
      <name val="Sakkal Majalla"/>
    </font>
    <font>
      <b/>
      <sz val="14"/>
      <color theme="1"/>
      <name val="Sakkal Majalla"/>
    </font>
    <font>
      <b/>
      <u/>
      <sz val="13"/>
      <color rgb="FF008080"/>
      <name val="Sakkal Majalla"/>
    </font>
    <font>
      <b/>
      <sz val="13"/>
      <color theme="1"/>
      <name val="Sakkal Majalla"/>
    </font>
    <font>
      <b/>
      <sz val="10"/>
      <color rgb="FF000000"/>
      <name val="Sakkal Majalla"/>
    </font>
    <font>
      <sz val="14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sz val="18"/>
      <color theme="1"/>
      <name val="Arial"/>
      <family val="2"/>
      <charset val="178"/>
      <scheme val="minor"/>
    </font>
    <font>
      <b/>
      <sz val="14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6"/>
      <name val="Times New Roman"/>
      <family val="1"/>
    </font>
    <font>
      <sz val="18"/>
      <name val="Times New Roman"/>
      <family val="1"/>
    </font>
    <font>
      <sz val="8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1"/>
      <color theme="11"/>
      <name val="Arial"/>
      <family val="2"/>
      <scheme val="minor"/>
    </font>
    <font>
      <sz val="22"/>
      <color theme="1"/>
      <name val="Arial"/>
      <family val="2"/>
      <charset val="178"/>
      <scheme val="minor"/>
    </font>
    <font>
      <sz val="18"/>
      <color theme="1"/>
      <name val="AL-Mohanad"/>
      <charset val="178"/>
    </font>
    <font>
      <sz val="18"/>
      <color theme="1"/>
      <name val="Times New Roman"/>
      <family val="1"/>
      <scheme val="major"/>
    </font>
    <font>
      <sz val="18"/>
      <color theme="1"/>
      <name val="Arial"/>
      <family val="2"/>
      <scheme val="minor"/>
    </font>
    <font>
      <sz val="15"/>
      <color theme="1"/>
      <name val="AL-Mohanad"/>
      <charset val="178"/>
    </font>
    <font>
      <sz val="15"/>
      <color theme="1"/>
      <name val="Times New Roman"/>
      <family val="1"/>
      <scheme val="major"/>
    </font>
    <font>
      <sz val="15"/>
      <color theme="1"/>
      <name val="Arial"/>
      <family val="2"/>
      <scheme val="minor"/>
    </font>
    <font>
      <b/>
      <sz val="13"/>
      <color rgb="FF000000"/>
      <name val="Arial"/>
      <family val="2"/>
      <scheme val="minor"/>
    </font>
    <font>
      <b/>
      <sz val="15"/>
      <color theme="1"/>
      <name val="Traditional Arabic"/>
      <family val="1"/>
    </font>
    <font>
      <b/>
      <sz val="12"/>
      <color theme="1"/>
      <name val="Traditional Arabic"/>
      <family val="1"/>
    </font>
    <font>
      <sz val="11"/>
      <color theme="0"/>
      <name val="Arial"/>
      <family val="2"/>
      <scheme val="minor"/>
    </font>
    <font>
      <sz val="14"/>
      <color rgb="FF000000"/>
      <name val="Arial"/>
      <family val="2"/>
    </font>
    <font>
      <u/>
      <sz val="12"/>
      <color theme="4" tint="-0.249977111117893"/>
      <name val="Sakkal Majalla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</fills>
  <borders count="60">
    <border>
      <left/>
      <right/>
      <top/>
      <bottom/>
      <diagonal/>
    </border>
    <border>
      <left style="medium">
        <color rgb="FF006738"/>
      </left>
      <right style="medium">
        <color rgb="FF006738"/>
      </right>
      <top/>
      <bottom style="medium">
        <color rgb="FF006738"/>
      </bottom>
      <diagonal/>
    </border>
    <border>
      <left/>
      <right style="medium">
        <color rgb="FF006738"/>
      </right>
      <top/>
      <bottom style="medium">
        <color rgb="FF00673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4" tint="0.3999755851924192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auto="1"/>
      </right>
      <top/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6738"/>
      </right>
      <top/>
      <bottom/>
      <diagonal/>
    </border>
    <border>
      <left style="medium">
        <color rgb="FF006738"/>
      </left>
      <right style="medium">
        <color rgb="FF006738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006738"/>
      </bottom>
      <diagonal/>
    </border>
    <border>
      <left/>
      <right style="medium">
        <color rgb="FFFFFFFF"/>
      </right>
      <top/>
      <bottom style="medium">
        <color rgb="FF00673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ck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205">
    <xf numFmtId="0" fontId="0" fillId="0" borderId="0" xfId="0"/>
    <xf numFmtId="0" fontId="2" fillId="0" borderId="8" xfId="0" applyFont="1" applyBorder="1" applyAlignment="1">
      <alignment horizontal="center" vertical="center" wrapText="1" readingOrder="2"/>
    </xf>
    <xf numFmtId="0" fontId="2" fillId="0" borderId="9" xfId="0" applyFont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vertical="center" wrapText="1" readingOrder="2"/>
    </xf>
    <xf numFmtId="0" fontId="3" fillId="0" borderId="12" xfId="0" applyFont="1" applyBorder="1" applyAlignment="1">
      <alignment horizontal="right" vertical="center" wrapText="1" readingOrder="2"/>
    </xf>
    <xf numFmtId="0" fontId="0" fillId="0" borderId="12" xfId="0" applyBorder="1"/>
    <xf numFmtId="0" fontId="0" fillId="0" borderId="13" xfId="0" applyBorder="1"/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 readingOrder="2"/>
    </xf>
    <xf numFmtId="0" fontId="5" fillId="0" borderId="6" xfId="0" applyFont="1" applyBorder="1" applyAlignment="1">
      <alignment horizontal="right" vertical="center" wrapText="1" readingOrder="2"/>
    </xf>
    <xf numFmtId="0" fontId="5" fillId="0" borderId="4" xfId="0" applyFont="1" applyBorder="1" applyAlignment="1">
      <alignment horizontal="center" vertical="center" wrapText="1" readingOrder="2"/>
    </xf>
    <xf numFmtId="0" fontId="5" fillId="0" borderId="7" xfId="0" applyFont="1" applyBorder="1" applyAlignment="1">
      <alignment horizontal="right" vertical="center" wrapText="1" readingOrder="2"/>
    </xf>
    <xf numFmtId="0" fontId="5" fillId="0" borderId="7" xfId="0" applyFont="1" applyBorder="1" applyAlignment="1">
      <alignment horizontal="center" vertical="center" wrapText="1" readingOrder="2"/>
    </xf>
    <xf numFmtId="0" fontId="5" fillId="0" borderId="6" xfId="0" applyFont="1" applyBorder="1" applyAlignment="1">
      <alignment horizontal="center" vertical="center" wrapText="1" readingOrder="2"/>
    </xf>
    <xf numFmtId="0" fontId="5" fillId="0" borderId="9" xfId="0" applyFont="1" applyBorder="1" applyAlignment="1">
      <alignment horizontal="right" vertical="center" wrapText="1" readingOrder="2"/>
    </xf>
    <xf numFmtId="0" fontId="5" fillId="0" borderId="8" xfId="0" applyFont="1" applyBorder="1" applyAlignment="1">
      <alignment horizontal="right" vertical="center" wrapText="1" readingOrder="2"/>
    </xf>
    <xf numFmtId="0" fontId="6" fillId="0" borderId="4" xfId="0" applyFont="1" applyBorder="1" applyAlignment="1">
      <alignment horizontal="center" vertical="center" wrapText="1" readingOrder="2"/>
    </xf>
    <xf numFmtId="0" fontId="6" fillId="0" borderId="3" xfId="0" applyFont="1" applyBorder="1" applyAlignment="1">
      <alignment horizontal="center" vertical="center" wrapText="1" readingOrder="2"/>
    </xf>
    <xf numFmtId="0" fontId="5" fillId="0" borderId="9" xfId="0" applyFont="1" applyBorder="1" applyAlignment="1">
      <alignment horizontal="center" vertical="center" wrapText="1" readingOrder="2"/>
    </xf>
    <xf numFmtId="0" fontId="5" fillId="0" borderId="8" xfId="0" applyFont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0" borderId="16" xfId="0" applyBorder="1"/>
    <xf numFmtId="0" fontId="5" fillId="0" borderId="17" xfId="0" applyFont="1" applyBorder="1" applyAlignment="1">
      <alignment horizontal="center" vertical="center" wrapText="1"/>
    </xf>
    <xf numFmtId="0" fontId="0" fillId="0" borderId="17" xfId="0" applyBorder="1"/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0" fillId="0" borderId="20" xfId="0" applyBorder="1"/>
    <xf numFmtId="0" fontId="0" fillId="0" borderId="21" xfId="0" applyBorder="1"/>
    <xf numFmtId="0" fontId="5" fillId="0" borderId="2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 readingOrder="2"/>
    </xf>
    <xf numFmtId="0" fontId="5" fillId="0" borderId="12" xfId="0" applyFont="1" applyBorder="1" applyAlignment="1">
      <alignment horizontal="right" vertical="center" wrapText="1" readingOrder="2"/>
    </xf>
    <xf numFmtId="0" fontId="5" fillId="0" borderId="12" xfId="0" applyFont="1" applyBorder="1" applyAlignment="1">
      <alignment horizontal="center" vertical="center" wrapText="1" readingOrder="2"/>
    </xf>
    <xf numFmtId="0" fontId="5" fillId="2" borderId="12" xfId="0" applyFont="1" applyFill="1" applyBorder="1" applyAlignment="1">
      <alignment horizontal="center" vertical="center" wrapText="1" readingOrder="2"/>
    </xf>
    <xf numFmtId="0" fontId="5" fillId="0" borderId="16" xfId="0" applyFont="1" applyBorder="1" applyAlignment="1">
      <alignment horizontal="center" vertical="center" wrapText="1" readingOrder="2"/>
    </xf>
    <xf numFmtId="0" fontId="5" fillId="0" borderId="17" xfId="0" applyFont="1" applyBorder="1" applyAlignment="1">
      <alignment horizontal="center" vertical="center" wrapText="1" readingOrder="2"/>
    </xf>
    <xf numFmtId="0" fontId="5" fillId="0" borderId="17" xfId="0" applyFont="1" applyBorder="1" applyAlignment="1">
      <alignment horizontal="right" vertical="center" wrapText="1" readingOrder="2"/>
    </xf>
    <xf numFmtId="0" fontId="5" fillId="0" borderId="18" xfId="0" applyFont="1" applyBorder="1" applyAlignment="1">
      <alignment horizontal="center" vertical="center" wrapText="1" readingOrder="2"/>
    </xf>
    <xf numFmtId="0" fontId="5" fillId="0" borderId="15" xfId="0" applyFont="1" applyBorder="1" applyAlignment="1">
      <alignment horizontal="center" vertical="center" wrapText="1" readingOrder="2"/>
    </xf>
    <xf numFmtId="0" fontId="5" fillId="0" borderId="19" xfId="0" applyFont="1" applyBorder="1" applyAlignment="1">
      <alignment horizontal="center" vertical="center" wrapText="1" readingOrder="2"/>
    </xf>
    <xf numFmtId="0" fontId="5" fillId="0" borderId="20" xfId="0" applyFont="1" applyBorder="1" applyAlignment="1">
      <alignment horizontal="right" vertical="center" wrapText="1" readingOrder="2"/>
    </xf>
    <xf numFmtId="0" fontId="5" fillId="0" borderId="13" xfId="0" applyFont="1" applyBorder="1" applyAlignment="1">
      <alignment horizontal="right" vertical="center" wrapText="1" readingOrder="2"/>
    </xf>
    <xf numFmtId="0" fontId="5" fillId="0" borderId="21" xfId="0" applyFont="1" applyBorder="1" applyAlignment="1">
      <alignment horizontal="right" vertical="center" wrapText="1" readingOrder="2"/>
    </xf>
    <xf numFmtId="0" fontId="5" fillId="0" borderId="28" xfId="0" applyFont="1" applyBorder="1" applyAlignment="1">
      <alignment horizontal="center" vertical="center" wrapText="1" readingOrder="2"/>
    </xf>
    <xf numFmtId="0" fontId="5" fillId="0" borderId="29" xfId="0" applyFont="1" applyBorder="1" applyAlignment="1">
      <alignment horizontal="center" vertical="center" wrapText="1" readingOrder="2"/>
    </xf>
    <xf numFmtId="0" fontId="5" fillId="0" borderId="3" xfId="0" applyFont="1" applyBorder="1" applyAlignment="1">
      <alignment horizontal="right" vertical="center" wrapText="1" readingOrder="2"/>
    </xf>
    <xf numFmtId="0" fontId="5" fillId="0" borderId="4" xfId="0" applyFont="1" applyBorder="1" applyAlignment="1">
      <alignment horizontal="right" vertical="center" wrapText="1" readingOrder="2"/>
    </xf>
    <xf numFmtId="0" fontId="5" fillId="0" borderId="11" xfId="0" applyFont="1" applyBorder="1" applyAlignment="1">
      <alignment horizontal="right" vertical="center" wrapText="1" readingOrder="2"/>
    </xf>
    <xf numFmtId="0" fontId="5" fillId="0" borderId="10" xfId="0" applyFont="1" applyBorder="1" applyAlignment="1">
      <alignment horizontal="right" vertical="center" wrapText="1" readingOrder="2"/>
    </xf>
    <xf numFmtId="0" fontId="8" fillId="0" borderId="5" xfId="0" applyFont="1" applyBorder="1" applyAlignment="1">
      <alignment horizontal="right" vertical="center" wrapText="1" readingOrder="2"/>
    </xf>
    <xf numFmtId="0" fontId="8" fillId="0" borderId="6" xfId="0" applyFont="1" applyBorder="1" applyAlignment="1">
      <alignment horizontal="right" vertical="center" wrapText="1" readingOrder="2"/>
    </xf>
    <xf numFmtId="0" fontId="5" fillId="2" borderId="15" xfId="0" applyFont="1" applyFill="1" applyBorder="1" applyAlignment="1">
      <alignment horizontal="center" vertical="center" wrapText="1" readingOrder="2"/>
    </xf>
    <xf numFmtId="0" fontId="8" fillId="0" borderId="29" xfId="0" applyFont="1" applyBorder="1" applyAlignment="1">
      <alignment horizontal="right" vertical="center" wrapText="1" readingOrder="2"/>
    </xf>
    <xf numFmtId="0" fontId="8" fillId="0" borderId="8" xfId="0" applyFont="1" applyBorder="1" applyAlignment="1">
      <alignment horizontal="right" vertical="center" wrapText="1" readingOrder="2"/>
    </xf>
    <xf numFmtId="0" fontId="0" fillId="0" borderId="0" xfId="0" applyFont="1"/>
    <xf numFmtId="0" fontId="9" fillId="0" borderId="6" xfId="0" applyFont="1" applyBorder="1" applyAlignment="1">
      <alignment horizontal="right" vertical="center" wrapText="1" readingOrder="2"/>
    </xf>
    <xf numFmtId="0" fontId="9" fillId="0" borderId="12" xfId="0" applyFont="1" applyBorder="1" applyAlignment="1">
      <alignment horizontal="center" vertical="center" wrapText="1" readingOrder="2"/>
    </xf>
    <xf numFmtId="0" fontId="5" fillId="0" borderId="12" xfId="0" applyFont="1" applyFill="1" applyBorder="1" applyAlignment="1">
      <alignment horizontal="right" vertical="center" wrapText="1" readingOrder="2"/>
    </xf>
    <xf numFmtId="0" fontId="8" fillId="0" borderId="12" xfId="0" applyFont="1" applyBorder="1" applyAlignment="1">
      <alignment horizontal="right" vertical="center" wrapText="1" readingOrder="2"/>
    </xf>
    <xf numFmtId="0" fontId="8" fillId="0" borderId="17" xfId="0" applyFont="1" applyBorder="1" applyAlignment="1">
      <alignment horizontal="right" vertical="center" wrapText="1" readingOrder="2"/>
    </xf>
    <xf numFmtId="0" fontId="9" fillId="0" borderId="15" xfId="0" applyFont="1" applyBorder="1" applyAlignment="1">
      <alignment horizontal="center" vertical="center" wrapText="1" readingOrder="2"/>
    </xf>
    <xf numFmtId="0" fontId="5" fillId="0" borderId="20" xfId="0" applyFont="1" applyBorder="1" applyAlignment="1">
      <alignment horizontal="center" vertical="center" wrapText="1" readingOrder="2"/>
    </xf>
    <xf numFmtId="0" fontId="5" fillId="0" borderId="13" xfId="0" applyFont="1" applyBorder="1" applyAlignment="1">
      <alignment horizontal="center" vertical="center" wrapText="1" readingOrder="2"/>
    </xf>
    <xf numFmtId="0" fontId="9" fillId="0" borderId="16" xfId="0" applyFont="1" applyBorder="1" applyAlignment="1">
      <alignment horizontal="right" vertical="center" wrapText="1" readingOrder="2"/>
    </xf>
    <xf numFmtId="0" fontId="9" fillId="0" borderId="20" xfId="0" applyFont="1" applyBorder="1" applyAlignment="1">
      <alignment horizontal="right" vertical="center" wrapText="1" readingOrder="2"/>
    </xf>
    <xf numFmtId="0" fontId="9" fillId="0" borderId="8" xfId="0" applyFont="1" applyBorder="1" applyAlignment="1">
      <alignment horizontal="right" vertical="center" wrapText="1" readingOrder="2"/>
    </xf>
    <xf numFmtId="0" fontId="9" fillId="2" borderId="16" xfId="0" applyFont="1" applyFill="1" applyBorder="1" applyAlignment="1">
      <alignment horizontal="center" vertical="center" wrapText="1" readingOrder="2"/>
    </xf>
    <xf numFmtId="0" fontId="8" fillId="0" borderId="16" xfId="0" applyFont="1" applyBorder="1" applyAlignment="1">
      <alignment horizontal="right" vertical="center" wrapText="1" readingOrder="2"/>
    </xf>
    <xf numFmtId="0" fontId="9" fillId="2" borderId="17" xfId="0" applyFont="1" applyFill="1" applyBorder="1" applyAlignment="1">
      <alignment horizontal="center" vertical="center" wrapText="1" readingOrder="2"/>
    </xf>
    <xf numFmtId="0" fontId="9" fillId="2" borderId="18" xfId="0" applyFont="1" applyFill="1" applyBorder="1" applyAlignment="1">
      <alignment horizontal="center" vertical="center" wrapText="1" readingOrder="2"/>
    </xf>
    <xf numFmtId="0" fontId="9" fillId="2" borderId="19" xfId="0" applyFont="1" applyFill="1" applyBorder="1" applyAlignment="1">
      <alignment horizontal="center" vertical="center" wrapText="1" readingOrder="2"/>
    </xf>
    <xf numFmtId="0" fontId="8" fillId="0" borderId="20" xfId="0" applyFont="1" applyBorder="1" applyAlignment="1">
      <alignment horizontal="right" vertical="center" wrapText="1" readingOrder="2"/>
    </xf>
    <xf numFmtId="0" fontId="8" fillId="0" borderId="21" xfId="0" applyFont="1" applyBorder="1" applyAlignment="1">
      <alignment horizontal="right" vertical="center" wrapText="1" readingOrder="2"/>
    </xf>
    <xf numFmtId="0" fontId="8" fillId="0" borderId="13" xfId="0" applyFont="1" applyBorder="1" applyAlignment="1">
      <alignment horizontal="right" vertical="center" wrapText="1" readingOrder="2"/>
    </xf>
    <xf numFmtId="0" fontId="5" fillId="0" borderId="21" xfId="0" applyFont="1" applyBorder="1" applyAlignment="1">
      <alignment horizontal="center" vertical="center" wrapText="1" readingOrder="2"/>
    </xf>
    <xf numFmtId="0" fontId="7" fillId="0" borderId="1" xfId="0" applyFont="1" applyBorder="1" applyAlignment="1">
      <alignment horizontal="right" vertical="center" wrapText="1" readingOrder="2"/>
    </xf>
    <xf numFmtId="0" fontId="7" fillId="0" borderId="2" xfId="0" applyFont="1" applyBorder="1" applyAlignment="1">
      <alignment horizontal="right" vertical="center" wrapText="1" readingOrder="2"/>
    </xf>
    <xf numFmtId="0" fontId="7" fillId="0" borderId="31" xfId="0" applyFont="1" applyBorder="1" applyAlignment="1">
      <alignment horizontal="right" vertical="center" wrapText="1" readingOrder="2"/>
    </xf>
    <xf numFmtId="0" fontId="7" fillId="0" borderId="30" xfId="0" applyFont="1" applyBorder="1" applyAlignment="1">
      <alignment horizontal="right" vertical="center" wrapText="1" readingOrder="2"/>
    </xf>
    <xf numFmtId="0" fontId="6" fillId="0" borderId="32" xfId="0" applyFont="1" applyFill="1" applyBorder="1" applyAlignment="1">
      <alignment horizontal="center" vertical="center" wrapText="1" readingOrder="2"/>
    </xf>
    <xf numFmtId="0" fontId="6" fillId="0" borderId="33" xfId="0" applyFont="1" applyFill="1" applyBorder="1" applyAlignment="1">
      <alignment horizontal="center" vertical="center" wrapText="1" readingOrder="2"/>
    </xf>
    <xf numFmtId="0" fontId="0" fillId="0" borderId="0" xfId="0" applyAlignment="1">
      <alignment vertical="center" wrapText="1"/>
    </xf>
    <xf numFmtId="0" fontId="11" fillId="4" borderId="34" xfId="0" applyFont="1" applyFill="1" applyBorder="1"/>
    <xf numFmtId="0" fontId="12" fillId="4" borderId="34" xfId="0" applyFont="1" applyFill="1" applyBorder="1"/>
    <xf numFmtId="0" fontId="0" fillId="0" borderId="35" xfId="0" applyBorder="1"/>
    <xf numFmtId="0" fontId="0" fillId="0" borderId="35" xfId="0" applyFill="1" applyBorder="1"/>
    <xf numFmtId="0" fontId="11" fillId="0" borderId="35" xfId="0" applyFont="1" applyFill="1" applyBorder="1"/>
    <xf numFmtId="0" fontId="12" fillId="0" borderId="35" xfId="0" applyFont="1" applyFill="1" applyBorder="1"/>
    <xf numFmtId="0" fontId="11" fillId="3" borderId="36" xfId="0" applyFont="1" applyFill="1" applyBorder="1"/>
    <xf numFmtId="0" fontId="12" fillId="3" borderId="36" xfId="0" applyFont="1" applyFill="1" applyBorder="1"/>
    <xf numFmtId="0" fontId="0" fillId="0" borderId="36" xfId="0" applyBorder="1"/>
    <xf numFmtId="0" fontId="0" fillId="0" borderId="36" xfId="0" applyBorder="1" applyAlignment="1">
      <alignment horizontal="right" indent="3"/>
    </xf>
    <xf numFmtId="0" fontId="13" fillId="0" borderId="34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5" borderId="34" xfId="0" applyFill="1" applyBorder="1" applyAlignment="1">
      <alignment horizontal="center" vertical="center"/>
    </xf>
    <xf numFmtId="0" fontId="15" fillId="5" borderId="38" xfId="0" applyFont="1" applyFill="1" applyBorder="1" applyAlignment="1">
      <alignment horizontal="center" vertical="center"/>
    </xf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16" fillId="0" borderId="42" xfId="0" applyFont="1" applyBorder="1" applyAlignment="1">
      <alignment horizontal="right" indent="4"/>
    </xf>
    <xf numFmtId="0" fontId="0" fillId="6" borderId="39" xfId="0" applyFill="1" applyBorder="1"/>
    <xf numFmtId="0" fontId="0" fillId="6" borderId="40" xfId="0" applyFill="1" applyBorder="1"/>
    <xf numFmtId="0" fontId="0" fillId="6" borderId="41" xfId="0" applyFill="1" applyBorder="1"/>
    <xf numFmtId="0" fontId="15" fillId="6" borderId="42" xfId="0" applyFont="1" applyFill="1" applyBorder="1"/>
    <xf numFmtId="1" fontId="17" fillId="0" borderId="42" xfId="0" applyNumberFormat="1" applyFont="1" applyBorder="1" applyAlignment="1">
      <alignment horizontal="right" indent="4"/>
    </xf>
    <xf numFmtId="1" fontId="17" fillId="0" borderId="42" xfId="0" applyNumberFormat="1" applyFont="1" applyFill="1" applyBorder="1" applyAlignment="1">
      <alignment horizontal="right" indent="4"/>
    </xf>
    <xf numFmtId="0" fontId="18" fillId="6" borderId="43" xfId="0" applyFont="1" applyFill="1" applyBorder="1"/>
    <xf numFmtId="0" fontId="18" fillId="6" borderId="44" xfId="0" applyFont="1" applyFill="1" applyBorder="1"/>
    <xf numFmtId="0" fontId="18" fillId="6" borderId="45" xfId="0" applyFont="1" applyFill="1" applyBorder="1"/>
    <xf numFmtId="0" fontId="15" fillId="6" borderId="47" xfId="0" applyFont="1" applyFill="1" applyBorder="1"/>
    <xf numFmtId="0" fontId="18" fillId="0" borderId="48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wrapText="1"/>
    </xf>
    <xf numFmtId="0" fontId="18" fillId="0" borderId="4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1" fillId="4" borderId="3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6" borderId="46" xfId="0" applyFont="1" applyFill="1" applyBorder="1" applyAlignment="1">
      <alignment horizontal="center" vertical="center"/>
    </xf>
    <xf numFmtId="164" fontId="0" fillId="0" borderId="40" xfId="0" applyNumberFormat="1" applyBorder="1"/>
    <xf numFmtId="0" fontId="1" fillId="0" borderId="17" xfId="0" applyFont="1" applyFill="1" applyBorder="1" applyAlignment="1">
      <alignment horizontal="center" vertical="center" wrapText="1" readingOrder="2"/>
    </xf>
    <xf numFmtId="0" fontId="24" fillId="0" borderId="0" xfId="0" applyFont="1"/>
    <xf numFmtId="0" fontId="27" fillId="0" borderId="0" xfId="0" applyFont="1" applyAlignment="1">
      <alignment horizontal="center" vertical="center"/>
    </xf>
    <xf numFmtId="0" fontId="28" fillId="0" borderId="16" xfId="0" applyFont="1" applyBorder="1" applyAlignment="1">
      <alignment horizontal="center" vertical="center" wrapText="1" readingOrder="2"/>
    </xf>
    <xf numFmtId="0" fontId="28" fillId="0" borderId="12" xfId="0" applyFont="1" applyBorder="1" applyAlignment="1">
      <alignment horizontal="center" vertical="center" wrapText="1" readingOrder="1"/>
    </xf>
    <xf numFmtId="0" fontId="28" fillId="0" borderId="1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 readingOrder="1"/>
    </xf>
    <xf numFmtId="0" fontId="28" fillId="0" borderId="17" xfId="0" applyFont="1" applyBorder="1" applyAlignment="1">
      <alignment horizontal="center" vertical="center"/>
    </xf>
    <xf numFmtId="0" fontId="28" fillId="0" borderId="16" xfId="0" applyFont="1" applyFill="1" applyBorder="1" applyAlignment="1">
      <alignment horizontal="center" vertical="center" wrapText="1" readingOrder="2"/>
    </xf>
    <xf numFmtId="0" fontId="29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 readingOrder="1"/>
    </xf>
    <xf numFmtId="0" fontId="27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7" fillId="7" borderId="12" xfId="0" applyFont="1" applyFill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 readingOrder="2"/>
    </xf>
    <xf numFmtId="0" fontId="27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readingOrder="1"/>
    </xf>
    <xf numFmtId="0" fontId="0" fillId="0" borderId="0" xfId="0"/>
    <xf numFmtId="0" fontId="0" fillId="0" borderId="0" xfId="0" applyBorder="1"/>
    <xf numFmtId="0" fontId="1" fillId="0" borderId="13" xfId="0" applyFont="1" applyBorder="1" applyAlignment="1">
      <alignment horizontal="right" vertical="center" wrapText="1" readingOrder="2"/>
    </xf>
    <xf numFmtId="0" fontId="30" fillId="0" borderId="17" xfId="0" applyFont="1" applyBorder="1" applyAlignment="1">
      <alignment horizontal="center"/>
    </xf>
    <xf numFmtId="0" fontId="31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 wrapText="1" readingOrder="2"/>
    </xf>
    <xf numFmtId="0" fontId="11" fillId="8" borderId="12" xfId="0" applyFont="1" applyFill="1" applyBorder="1" applyAlignment="1">
      <alignment horizontal="center" vertical="center" wrapText="1" readingOrder="2"/>
    </xf>
    <xf numFmtId="0" fontId="3" fillId="0" borderId="12" xfId="0" applyFont="1" applyBorder="1" applyAlignment="1">
      <alignment horizontal="center" vertical="center" wrapText="1" readingOrder="2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7" borderId="0" xfId="0" applyFont="1" applyFill="1" applyAlignment="1">
      <alignment horizontal="center"/>
    </xf>
    <xf numFmtId="0" fontId="34" fillId="7" borderId="0" xfId="0" applyFont="1" applyFill="1"/>
    <xf numFmtId="0" fontId="35" fillId="0" borderId="58" xfId="0" applyFont="1" applyBorder="1" applyAlignment="1">
      <alignment horizontal="center" vertical="center" wrapText="1" readingOrder="2"/>
    </xf>
    <xf numFmtId="0" fontId="35" fillId="0" borderId="5" xfId="0" applyFont="1" applyBorder="1" applyAlignment="1">
      <alignment horizontal="center" vertical="center" wrapText="1" readingOrder="2"/>
    </xf>
    <xf numFmtId="0" fontId="0" fillId="7" borderId="0" xfId="0" applyFill="1"/>
    <xf numFmtId="0" fontId="10" fillId="0" borderId="17" xfId="0" applyFont="1" applyBorder="1" applyAlignment="1">
      <alignment horizontal="center" vertical="center" wrapText="1" readingOrder="2"/>
    </xf>
    <xf numFmtId="0" fontId="10" fillId="0" borderId="59" xfId="0" applyFont="1" applyBorder="1" applyAlignment="1">
      <alignment horizontal="center" vertical="center" wrapText="1" readingOrder="2"/>
    </xf>
    <xf numFmtId="0" fontId="10" fillId="0" borderId="16" xfId="0" applyFont="1" applyBorder="1" applyAlignment="1">
      <alignment horizontal="center" vertical="center" wrapText="1" readingOrder="2"/>
    </xf>
    <xf numFmtId="0" fontId="10" fillId="0" borderId="12" xfId="0" applyFont="1" applyBorder="1" applyAlignment="1">
      <alignment horizontal="center" vertical="center" wrapText="1" readingOrder="2"/>
    </xf>
    <xf numFmtId="0" fontId="7" fillId="0" borderId="12" xfId="0" applyFont="1" applyBorder="1" applyAlignment="1">
      <alignment vertical="center" shrinkToFit="1"/>
    </xf>
    <xf numFmtId="0" fontId="7" fillId="0" borderId="12" xfId="0" applyFont="1" applyBorder="1" applyAlignment="1">
      <alignment horizontal="center" vertical="center" shrinkToFit="1"/>
    </xf>
    <xf numFmtId="1" fontId="7" fillId="0" borderId="12" xfId="0" applyNumberFormat="1" applyFont="1" applyBorder="1" applyAlignment="1">
      <alignment horizontal="center" vertical="center" shrinkToFit="1"/>
    </xf>
    <xf numFmtId="0" fontId="7" fillId="7" borderId="12" xfId="0" applyFont="1" applyFill="1" applyBorder="1" applyAlignment="1">
      <alignment vertical="center" shrinkToFit="1"/>
    </xf>
    <xf numFmtId="165" fontId="7" fillId="0" borderId="12" xfId="0" applyNumberFormat="1" applyFont="1" applyBorder="1" applyAlignment="1">
      <alignment horizontal="center" vertical="center" shrinkToFit="1"/>
    </xf>
    <xf numFmtId="0" fontId="22" fillId="0" borderId="58" xfId="43" applyBorder="1" applyAlignment="1">
      <alignment horizontal="center" vertical="center" wrapText="1" readingOrder="2"/>
    </xf>
    <xf numFmtId="0" fontId="7" fillId="0" borderId="0" xfId="0" applyFont="1" applyAlignment="1">
      <alignment horizontal="center"/>
    </xf>
    <xf numFmtId="0" fontId="14" fillId="0" borderId="37" xfId="0" applyFont="1" applyBorder="1" applyAlignment="1">
      <alignment horizontal="center"/>
    </xf>
    <xf numFmtId="0" fontId="19" fillId="0" borderId="57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/>
    </xf>
    <xf numFmtId="0" fontId="20" fillId="0" borderId="54" xfId="0" applyFont="1" applyBorder="1" applyAlignment="1">
      <alignment horizontal="center"/>
    </xf>
    <xf numFmtId="0" fontId="20" fillId="0" borderId="53" xfId="0" applyFont="1" applyBorder="1" applyAlignment="1">
      <alignment horizontal="center"/>
    </xf>
    <xf numFmtId="0" fontId="10" fillId="0" borderId="17" xfId="0" applyFont="1" applyBorder="1" applyAlignment="1">
      <alignment horizontal="center" vertical="center" wrapText="1" readingOrder="2"/>
    </xf>
    <xf numFmtId="0" fontId="10" fillId="0" borderId="59" xfId="0" applyFont="1" applyBorder="1" applyAlignment="1">
      <alignment horizontal="center" vertical="center" wrapText="1" readingOrder="2"/>
    </xf>
    <xf numFmtId="0" fontId="10" fillId="0" borderId="16" xfId="0" applyFont="1" applyBorder="1" applyAlignment="1">
      <alignment horizontal="center" vertical="center" wrapText="1" readingOrder="2"/>
    </xf>
    <xf numFmtId="0" fontId="10" fillId="0" borderId="12" xfId="0" applyFont="1" applyFill="1" applyBorder="1" applyAlignment="1">
      <alignment horizontal="center" vertical="center" wrapText="1" readingOrder="2"/>
    </xf>
    <xf numFmtId="0" fontId="1" fillId="0" borderId="12" xfId="0" applyFont="1" applyFill="1" applyBorder="1" applyAlignment="1">
      <alignment horizontal="center" vertical="center" wrapText="1" readingOrder="2"/>
    </xf>
    <xf numFmtId="0" fontId="1" fillId="0" borderId="17" xfId="0" applyFont="1" applyFill="1" applyBorder="1" applyAlignment="1">
      <alignment horizontal="center" vertical="center" wrapText="1" readingOrder="2"/>
    </xf>
    <xf numFmtId="0" fontId="1" fillId="0" borderId="16" xfId="0" applyFont="1" applyFill="1" applyBorder="1" applyAlignment="1">
      <alignment horizontal="center" vertical="center" wrapText="1" readingOrder="2"/>
    </xf>
    <xf numFmtId="0" fontId="32" fillId="9" borderId="0" xfId="0" applyFont="1" applyFill="1" applyAlignment="1">
      <alignment horizontal="center"/>
    </xf>
    <xf numFmtId="0" fontId="7" fillId="10" borderId="12" xfId="0" applyFont="1" applyFill="1" applyBorder="1" applyAlignment="1">
      <alignment horizontal="center" vertical="center" shrinkToFit="1"/>
    </xf>
    <xf numFmtId="0" fontId="0" fillId="9" borderId="0" xfId="0" applyFill="1" applyAlignment="1">
      <alignment horizontal="center"/>
    </xf>
  </cellXfs>
  <cellStyles count="44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ارتباط تشعبي" xfId="1" builtinId="8" hidden="1"/>
    <cellStyle name="ارتباط تشعبي" xfId="3" builtinId="8" hidden="1"/>
    <cellStyle name="ارتباط تشعبي" xfId="5" builtinId="8" hidden="1"/>
    <cellStyle name="ارتباط تشعبي" xfId="7" builtinId="8" hidden="1"/>
    <cellStyle name="ارتباط تشعبي" xfId="9" builtinId="8" hidden="1"/>
    <cellStyle name="ارتباط تشعبي" xfId="11" builtinId="8" hidden="1"/>
    <cellStyle name="ارتباط تشعبي" xfId="13" builtinId="8" hidden="1"/>
    <cellStyle name="ارتباط تشعبي" xfId="15" builtinId="8" hidden="1"/>
    <cellStyle name="ارتباط تشعبي" xfId="17" builtinId="8" hidden="1"/>
    <cellStyle name="ارتباط تشعبي" xfId="19" builtinId="8" hidden="1"/>
    <cellStyle name="ارتباط تشعبي" xfId="21" builtinId="8" hidden="1"/>
    <cellStyle name="ارتباط تشعبي" xfId="23" builtinId="8" hidden="1"/>
    <cellStyle name="ارتباط تشعبي" xfId="25" builtinId="8" hidden="1"/>
    <cellStyle name="ارتباط تشعبي" xfId="27" builtinId="8" hidden="1"/>
    <cellStyle name="ارتباط تشعبي" xfId="29" builtinId="8" hidden="1"/>
    <cellStyle name="ارتباط تشعبي" xfId="31" builtinId="8" hidden="1"/>
    <cellStyle name="ارتباط تشعبي" xfId="33" builtinId="8" hidden="1"/>
    <cellStyle name="ارتباط تشعبي" xfId="35" builtinId="8" hidden="1"/>
    <cellStyle name="ارتباط تشعبي" xfId="37" builtinId="8" hidden="1"/>
    <cellStyle name="ارتباط تشعبي" xfId="39" builtinId="8" hidden="1"/>
    <cellStyle name="ارتباط تشعبي" xfId="41" builtinId="8" hidden="1"/>
    <cellStyle name="ارتباط تشعبي" xfId="43" builtinId="8"/>
    <cellStyle name="عادي" xfId="0" builtinId="0"/>
  </cellStyles>
  <dxfs count="172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numFmt numFmtId="165" formatCode="[$-1010000]yyyy/mm/dd;@"/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numFmt numFmtId="165" formatCode="[$-1010000]yyyy/mm/dd;@"/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4"/>
        <name val="Sakkal Majalla"/>
        <scheme val="none"/>
      </font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numFmt numFmtId="1" formatCode="0"/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medium">
          <color rgb="FF006738"/>
        </right>
        <top/>
        <bottom style="medium">
          <color rgb="FF006738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rgb="FF006738"/>
        </left>
        <right style="medium">
          <color rgb="FF006738"/>
        </right>
        <top/>
        <bottom style="medium">
          <color rgb="FF006738"/>
        </bottom>
        <vertical/>
        <horizontal/>
      </border>
    </dxf>
    <dxf>
      <border outline="0">
        <top style="medium">
          <color rgb="FFB48543"/>
        </top>
        <bottom style="medium">
          <color rgb="FF006738"/>
        </bottom>
      </border>
    </dxf>
    <dxf>
      <border outline="0">
        <bottom style="medium">
          <color rgb="FF00673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Sakkal Majall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2"/>
      <border diagonalUp="0" diagonalDown="0" outline="0">
        <left style="medium">
          <color rgb="FFFFFFFF"/>
        </left>
        <right style="medium">
          <color rgb="FFFFFFFF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3"/>
        <color rgb="FF00808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3"/>
        <color rgb="FF00808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3"/>
        <color rgb="FF00808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793750</xdr:colOff>
      <xdr:row>0</xdr:row>
      <xdr:rowOff>161925</xdr:rowOff>
    </xdr:from>
    <xdr:to>
      <xdr:col>3</xdr:col>
      <xdr:colOff>257175</xdr:colOff>
      <xdr:row>7</xdr:row>
      <xdr:rowOff>44450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730297025" y="161925"/>
          <a:ext cx="5930900" cy="114935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2800">
              <a:solidFill>
                <a:schemeClr val="tx1"/>
              </a:solidFill>
            </a:rPr>
            <a:t>جمعية الاشخاص الاستثنائيين</a:t>
          </a:r>
          <a:r>
            <a:rPr lang="ar-SA" sz="2800" baseline="0">
              <a:solidFill>
                <a:schemeClr val="tx1"/>
              </a:solidFill>
            </a:rPr>
            <a:t> لخدمة ذوي الاعاقة</a:t>
          </a:r>
          <a:endParaRPr lang="en-US" sz="2800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N/Downloads/comprehensive_model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yoba\Downloads\&#1587;&#1580;&#1604;%20&#1575;&#1604;&#1593;&#1590;&#1608;&#1610;&#1577;.xlsx" TargetMode="External"/><Relationship Id="rId1" Type="http://schemas.openxmlformats.org/officeDocument/2006/relationships/externalLinkPath" Target="&#1587;&#1580;&#1604;%20&#1575;&#1604;&#1593;&#1590;&#1608;&#1610;&#15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اسم الجمعية"/>
      <sheetName val="(1-أ) بيانات المكاتب"/>
      <sheetName val="(2-أ) بيانات اللجان الدائمة"/>
      <sheetName val="(2-ب) بيانات الجمعية العمومية"/>
      <sheetName val="(2-ج) بيانات أعضاء مجلس الإدارة"/>
      <sheetName val="(2-د) بيانات محاسبي الجمعية"/>
      <sheetName val="(2-هـ) بيانات باحثي الجمعية"/>
      <sheetName val="(2-وـ) بيانات العاملين بالجمعية"/>
      <sheetName val="(3-أ)استثناء اجتماع العمومية"/>
      <sheetName val="(3-ب) العمومية غير العادية"/>
      <sheetName val="(3-ج) اجتماعات اللجان الدائمة"/>
      <sheetName val="(3-د) اجتماعات مجلس الإدارة"/>
      <sheetName val="(3-هـ) استثناءات مجلس الإدارة"/>
      <sheetName val="(3-وـ)تفويض اختصاصات المجلس"/>
      <sheetName val="(3-ز) التحول في الأصول"/>
      <sheetName val="(3-ح) التحول في الأصول"/>
      <sheetName val="(3-ط) السجلات الإدارية"/>
      <sheetName val="(3-ي) السجلات المالية"/>
      <sheetName val="(3-ك) المخولون بالسحب"/>
      <sheetName val="(3-ل) العلاقات داخل الجمعية"/>
      <sheetName val="(3-م) العلاقات مع الداعمين"/>
      <sheetName val="(3-ن) الجهات المتعاقد معها "/>
      <sheetName val="(3-ص)  مبالغ أعضاء المجلس "/>
      <sheetName val="التبرعات والإيرادات (4-أ)"/>
      <sheetName val="المصروفات (٤-ب)"/>
      <sheetName val="(5-أ) توصيف البرامج"/>
      <sheetName val="(5-ب) بيانات البرامج"/>
      <sheetName val="(5-ج) بيانات المساعدات"/>
      <sheetName val="صيانة أجهزة الحاسب الآلي (٤-ب)"/>
      <sheetName val="المصروفات E17(٤-ب)"/>
      <sheetName val="الكهرباء (B11٤-ب)"/>
      <sheetName val="المصروفات (٤-C171ب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2">
          <cell r="B2" t="str">
            <v xml:space="preserve">التبرعات والايرادات والمنح </v>
          </cell>
        </row>
        <row r="3">
          <cell r="B3">
            <v>0</v>
          </cell>
          <cell r="C3">
            <v>0</v>
          </cell>
          <cell r="D3">
            <v>0</v>
          </cell>
        </row>
        <row r="4">
          <cell r="B4" t="str">
            <v xml:space="preserve">البيان </v>
          </cell>
          <cell r="C4" t="str">
            <v xml:space="preserve">المبلغ </v>
          </cell>
          <cell r="D4" t="str">
            <v xml:space="preserve">ملاحظات </v>
          </cell>
        </row>
        <row r="5">
          <cell r="B5" t="str">
            <v xml:space="preserve">التبرعات النقدية </v>
          </cell>
          <cell r="C5">
            <v>0</v>
          </cell>
          <cell r="D5">
            <v>0</v>
          </cell>
        </row>
        <row r="6">
          <cell r="B6" t="str">
            <v xml:space="preserve">افراد </v>
          </cell>
          <cell r="D6">
            <v>0</v>
          </cell>
        </row>
        <row r="7">
          <cell r="B7" t="str">
            <v xml:space="preserve">مؤسسات مانحة </v>
          </cell>
          <cell r="C7">
            <v>0</v>
          </cell>
          <cell r="D7">
            <v>0</v>
          </cell>
        </row>
        <row r="8">
          <cell r="B8" t="str">
            <v xml:space="preserve">شركات وجهات </v>
          </cell>
          <cell r="C8">
            <v>0</v>
          </cell>
          <cell r="D8">
            <v>0</v>
          </cell>
        </row>
        <row r="9">
          <cell r="B9" t="str">
            <v xml:space="preserve">أخرى </v>
          </cell>
          <cell r="C9">
            <v>0</v>
          </cell>
          <cell r="D9">
            <v>0</v>
          </cell>
        </row>
        <row r="10">
          <cell r="B10" t="str">
            <v>مجموع التبرعات النقدية</v>
          </cell>
          <cell r="D10">
            <v>0</v>
          </cell>
        </row>
        <row r="11">
          <cell r="B11" t="str">
            <v xml:space="preserve">التبرعات العينية </v>
          </cell>
          <cell r="C11">
            <v>0</v>
          </cell>
          <cell r="D11">
            <v>0</v>
          </cell>
        </row>
        <row r="12">
          <cell r="B12" t="str">
            <v xml:space="preserve">افراد </v>
          </cell>
          <cell r="C12">
            <v>0</v>
          </cell>
          <cell r="D12">
            <v>0</v>
          </cell>
        </row>
        <row r="13">
          <cell r="B13" t="str">
            <v xml:space="preserve">مؤسسات مانحة </v>
          </cell>
          <cell r="C13">
            <v>0</v>
          </cell>
          <cell r="D13">
            <v>0</v>
          </cell>
        </row>
        <row r="14">
          <cell r="B14" t="str">
            <v xml:space="preserve">شركات وجهات </v>
          </cell>
          <cell r="C14">
            <v>0</v>
          </cell>
          <cell r="D14">
            <v>0</v>
          </cell>
        </row>
        <row r="15">
          <cell r="B15" t="str">
            <v xml:space="preserve">أخرى </v>
          </cell>
          <cell r="C15">
            <v>0</v>
          </cell>
          <cell r="D15">
            <v>0</v>
          </cell>
        </row>
        <row r="16">
          <cell r="B16" t="str">
            <v>مجموع التبرعات العينية</v>
          </cell>
          <cell r="C16">
            <v>0</v>
          </cell>
          <cell r="D16">
            <v>0</v>
          </cell>
        </row>
        <row r="17">
          <cell r="B17" t="str">
            <v xml:space="preserve">إعانات ومنح حكومية </v>
          </cell>
          <cell r="C17">
            <v>0</v>
          </cell>
          <cell r="D17">
            <v>0</v>
          </cell>
        </row>
        <row r="18">
          <cell r="B18" t="str">
            <v xml:space="preserve">منح حكومية نقدية </v>
          </cell>
          <cell r="D18">
            <v>0</v>
          </cell>
        </row>
        <row r="19">
          <cell r="B19" t="str">
            <v xml:space="preserve">منح حكومية عينية </v>
          </cell>
          <cell r="C19">
            <v>0</v>
          </cell>
          <cell r="D19">
            <v>0</v>
          </cell>
        </row>
        <row r="20">
          <cell r="B20" t="str">
            <v>مجموع الإعانات والمنح الحكومية</v>
          </cell>
          <cell r="D20">
            <v>0</v>
          </cell>
        </row>
        <row r="21">
          <cell r="B21" t="str">
            <v xml:space="preserve">الزكاة </v>
          </cell>
          <cell r="C21">
            <v>0</v>
          </cell>
          <cell r="D21">
            <v>0</v>
          </cell>
        </row>
        <row r="22">
          <cell r="B22" t="str">
            <v xml:space="preserve">زكاة نقدية </v>
          </cell>
          <cell r="D22">
            <v>0</v>
          </cell>
        </row>
        <row r="23">
          <cell r="B23" t="str">
            <v xml:space="preserve">زكاة عينية </v>
          </cell>
          <cell r="C23">
            <v>0</v>
          </cell>
          <cell r="D23">
            <v>0</v>
          </cell>
        </row>
        <row r="24">
          <cell r="B24" t="str">
            <v>مجموع الزكاة</v>
          </cell>
          <cell r="D24">
            <v>0</v>
          </cell>
        </row>
        <row r="25">
          <cell r="B25" t="str">
            <v xml:space="preserve">تبرعات وايرادات الأوقاف </v>
          </cell>
          <cell r="C25">
            <v>0</v>
          </cell>
          <cell r="D25">
            <v>0</v>
          </cell>
        </row>
        <row r="26">
          <cell r="B26" t="str">
            <v xml:space="preserve">تبرعات لبناء أوشراء أوقاف </v>
          </cell>
          <cell r="D26">
            <v>0</v>
          </cell>
        </row>
        <row r="27">
          <cell r="B27" t="str">
            <v xml:space="preserve">ايرادات وريع أوقاف </v>
          </cell>
          <cell r="C27">
            <v>0</v>
          </cell>
          <cell r="D27">
            <v>0</v>
          </cell>
        </row>
        <row r="28">
          <cell r="B28" t="str">
            <v>أخرى ( يتم تفصيلها )</v>
          </cell>
          <cell r="C28">
            <v>0</v>
          </cell>
          <cell r="D28">
            <v>0</v>
          </cell>
        </row>
        <row r="29">
          <cell r="B29" t="str">
            <v>مجموع تبرعات وإيرادات الأوقاف</v>
          </cell>
          <cell r="D29">
            <v>0</v>
          </cell>
        </row>
        <row r="30">
          <cell r="B30" t="str">
            <v>ايرادات متنوعة</v>
          </cell>
          <cell r="C30">
            <v>0</v>
          </cell>
          <cell r="D30">
            <v>0</v>
          </cell>
        </row>
        <row r="31">
          <cell r="B31" t="str">
            <v xml:space="preserve">اشتراكات الأعضاء </v>
          </cell>
          <cell r="D31">
            <v>0</v>
          </cell>
        </row>
        <row r="32">
          <cell r="B32" t="str">
            <v xml:space="preserve">مبيعات السلع والخدمات </v>
          </cell>
          <cell r="C32">
            <v>0</v>
          </cell>
          <cell r="D32">
            <v>0</v>
          </cell>
        </row>
        <row r="33">
          <cell r="B33" t="str">
            <v xml:space="preserve">ايرادات عقارية </v>
          </cell>
          <cell r="C33">
            <v>0</v>
          </cell>
          <cell r="D33">
            <v>0</v>
          </cell>
        </row>
        <row r="34">
          <cell r="B34" t="str">
            <v xml:space="preserve">ارباح استثمار </v>
          </cell>
          <cell r="C34">
            <v>0</v>
          </cell>
          <cell r="D34">
            <v>0</v>
          </cell>
        </row>
        <row r="35">
          <cell r="B35" t="str">
            <v xml:space="preserve">ارباح بيع أصول ثابتة </v>
          </cell>
          <cell r="C35">
            <v>0</v>
          </cell>
          <cell r="D35">
            <v>0</v>
          </cell>
        </row>
        <row r="36">
          <cell r="B36" t="str">
            <v xml:space="preserve">رسوم البرامج </v>
          </cell>
          <cell r="D36">
            <v>0</v>
          </cell>
        </row>
        <row r="37">
          <cell r="B37" t="str">
            <v>إيرادات أخرى  ( يتم تفصيلها )</v>
          </cell>
          <cell r="C37">
            <v>0</v>
          </cell>
          <cell r="D37">
            <v>0</v>
          </cell>
        </row>
        <row r="38">
          <cell r="B38" t="str">
            <v>مجموع الإيرادات المتنوعة</v>
          </cell>
          <cell r="D38">
            <v>0</v>
          </cell>
        </row>
        <row r="39">
          <cell r="B39" t="str">
            <v xml:space="preserve">إيرادات أو تبرعات أخرى ( يتم تفصيلها </v>
          </cell>
          <cell r="C39">
            <v>0</v>
          </cell>
          <cell r="D39">
            <v>0</v>
          </cell>
        </row>
        <row r="40">
          <cell r="B40" t="str">
            <v>تفريج كربة</v>
          </cell>
          <cell r="D40">
            <v>0</v>
          </cell>
        </row>
        <row r="41">
          <cell r="B41" t="str">
            <v>كفارات</v>
          </cell>
          <cell r="D41">
            <v>0</v>
          </cell>
        </row>
        <row r="42">
          <cell r="D42">
            <v>0</v>
          </cell>
        </row>
        <row r="43">
          <cell r="D43">
            <v>0</v>
          </cell>
        </row>
        <row r="44">
          <cell r="B44" t="str">
            <v>المجموع</v>
          </cell>
          <cell r="D44">
            <v>0</v>
          </cell>
        </row>
        <row r="45">
          <cell r="B45" t="str">
            <v xml:space="preserve">إجمالي التبرعات والإيرادات والمنح </v>
          </cell>
          <cell r="D45">
            <v>0</v>
          </cell>
        </row>
      </sheetData>
      <sheetData sheetId="24" refreshError="1">
        <row r="2">
          <cell r="B2" t="str">
            <v xml:space="preserve">البيان </v>
          </cell>
        </row>
        <row r="4">
          <cell r="B4" t="str">
            <v xml:space="preserve">المصاريف التشغيلية </v>
          </cell>
        </row>
        <row r="20">
          <cell r="B20" t="str">
            <v xml:space="preserve">مصاريف الأنشطة </v>
          </cell>
        </row>
        <row r="31">
          <cell r="B31" t="str">
            <v xml:space="preserve">إجمالي المصروفات 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سجل العضوية"/>
      <sheetName val="ورقة 2"/>
    </sheetNames>
    <sheetDataSet>
      <sheetData sheetId="0"/>
      <sheetData sheetId="1">
        <row r="1">
          <cell r="A1" t="str">
            <v>نوع العضوية</v>
          </cell>
          <cell r="B1" t="str">
            <v>الرسوم</v>
          </cell>
        </row>
        <row r="2">
          <cell r="A2" t="str">
            <v>عامل</v>
          </cell>
          <cell r="B2">
            <v>300</v>
          </cell>
        </row>
        <row r="3">
          <cell r="A3" t="str">
            <v>منتسب</v>
          </cell>
          <cell r="B3">
            <v>300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E14" totalsRowShown="0" headerRowDxfId="171" headerRowBorderDxfId="170" tableBorderDxfId="169">
  <autoFilter ref="A1:E14" xr:uid="{00000000-0009-0000-0100-000001000000}"/>
  <tableColumns count="5">
    <tableColumn id="1" xr3:uid="{00000000-0010-0000-0000-000001000000}" name="Column1" dataDxfId="168"/>
    <tableColumn id="2" xr3:uid="{00000000-0010-0000-0000-000002000000}" name="Column2" dataDxfId="167"/>
    <tableColumn id="3" xr3:uid="{00000000-0010-0000-0000-000003000000}" name="Column3" dataDxfId="166"/>
    <tableColumn id="4" xr3:uid="{00000000-0010-0000-0000-000004000000}" name="Column4" dataDxfId="165"/>
    <tableColumn id="5" xr3:uid="{00000000-0010-0000-0000-000005000000}" name="Column5" dataDxfId="164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9000000}" name="Table5" displayName="Table5" ref="A2:E8" totalsRowShown="0" headerRowDxfId="82" headerRowBorderDxfId="81" tableBorderDxfId="80">
  <autoFilter ref="A2:E8" xr:uid="{00000000-0009-0000-0100-000005000000}"/>
  <tableColumns count="5">
    <tableColumn id="1" xr3:uid="{00000000-0010-0000-0900-000001000000}" name="Column1"/>
    <tableColumn id="2" xr3:uid="{00000000-0010-0000-0900-000002000000}" name="Column2"/>
    <tableColumn id="3" xr3:uid="{00000000-0010-0000-0900-000003000000}" name="Column3"/>
    <tableColumn id="4" xr3:uid="{00000000-0010-0000-0900-000004000000}" name="Column4"/>
    <tableColumn id="5" xr3:uid="{00000000-0010-0000-0900-000005000000}" name="Column5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A000000}" name="Table12" displayName="Table12" ref="A1:F25" totalsRowShown="0" headerRowDxfId="79" headerRowBorderDxfId="78" tableBorderDxfId="77" totalsRowBorderDxfId="76">
  <autoFilter ref="A1:F25" xr:uid="{00000000-0009-0000-0100-00000C000000}"/>
  <tableColumns count="6">
    <tableColumn id="1" xr3:uid="{00000000-0010-0000-0A00-000001000000}" name="Column1"/>
    <tableColumn id="2" xr3:uid="{00000000-0010-0000-0A00-000002000000}" name="Column2"/>
    <tableColumn id="3" xr3:uid="{00000000-0010-0000-0A00-000003000000}" name="Column3"/>
    <tableColumn id="4" xr3:uid="{00000000-0010-0000-0A00-000004000000}" name="Column4"/>
    <tableColumn id="5" xr3:uid="{00000000-0010-0000-0A00-000005000000}" name="Column5"/>
    <tableColumn id="6" xr3:uid="{00000000-0010-0000-0A00-000006000000}" name="Column6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B000000}" name="Table13" displayName="Table13" ref="A1:F5" totalsRowShown="0" headerRowDxfId="75" tableBorderDxfId="74">
  <autoFilter ref="A1:F5" xr:uid="{00000000-0009-0000-0100-00000D000000}"/>
  <tableColumns count="6">
    <tableColumn id="1" xr3:uid="{00000000-0010-0000-0B00-000001000000}" name="Column1"/>
    <tableColumn id="2" xr3:uid="{00000000-0010-0000-0B00-000002000000}" name="Column2"/>
    <tableColumn id="3" xr3:uid="{00000000-0010-0000-0B00-000003000000}" name="Column3"/>
    <tableColumn id="4" xr3:uid="{00000000-0010-0000-0B00-000004000000}" name="Column4"/>
    <tableColumn id="5" xr3:uid="{00000000-0010-0000-0B00-000005000000}" name="Column5"/>
    <tableColumn id="6" xr3:uid="{00000000-0010-0000-0B00-000006000000}" name="Column6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C000000}" name="Table14" displayName="Table14" ref="A1:D7" totalsRowShown="0" headerRowDxfId="73" dataDxfId="71" headerRowBorderDxfId="72" tableBorderDxfId="70">
  <autoFilter ref="A1:D7" xr:uid="{00000000-0009-0000-0100-00000E000000}"/>
  <tableColumns count="4">
    <tableColumn id="1" xr3:uid="{00000000-0010-0000-0C00-000001000000}" name="Column1" dataDxfId="69"/>
    <tableColumn id="2" xr3:uid="{00000000-0010-0000-0C00-000002000000}" name="Column2" dataDxfId="68"/>
    <tableColumn id="3" xr3:uid="{00000000-0010-0000-0C00-000003000000}" name="Column3" dataDxfId="67"/>
    <tableColumn id="4" xr3:uid="{00000000-0010-0000-0C00-000004000000}" name="Column4" dataDxfId="66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D000000}" name="Table15" displayName="Table15" ref="A1:E4" totalsRowShown="0" headerRowDxfId="65" headerRowBorderDxfId="64" tableBorderDxfId="63" totalsRowBorderDxfId="62">
  <autoFilter ref="A1:E4" xr:uid="{00000000-0009-0000-0100-00000F000000}"/>
  <tableColumns count="5">
    <tableColumn id="1" xr3:uid="{00000000-0010-0000-0D00-000001000000}" name="Column1" dataDxfId="61"/>
    <tableColumn id="2" xr3:uid="{00000000-0010-0000-0D00-000002000000}" name="Column2" dataDxfId="60"/>
    <tableColumn id="3" xr3:uid="{00000000-0010-0000-0D00-000003000000}" name="Column3" dataDxfId="59"/>
    <tableColumn id="4" xr3:uid="{00000000-0010-0000-0D00-000004000000}" name="Column4" dataDxfId="58"/>
    <tableColumn id="5" xr3:uid="{00000000-0010-0000-0D00-000005000000}" name="Column5" dataDxfId="57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E000000}" name="Table16" displayName="Table16" ref="A1:C5" totalsRowShown="0" headerRowDxfId="56" headerRowBorderDxfId="55" tableBorderDxfId="54">
  <autoFilter ref="A1:C5" xr:uid="{00000000-0009-0000-0100-000010000000}"/>
  <tableColumns count="3">
    <tableColumn id="1" xr3:uid="{00000000-0010-0000-0E00-000001000000}" name="Column1" dataDxfId="53"/>
    <tableColumn id="2" xr3:uid="{00000000-0010-0000-0E00-000002000000}" name="Column2" dataDxfId="52"/>
    <tableColumn id="3" xr3:uid="{00000000-0010-0000-0E00-000003000000}" name="Column3" dataDxfId="51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F000000}" name="Table19" displayName="Table19" ref="A1:D9" totalsRowShown="0" headerRowDxfId="50" headerRowBorderDxfId="49" tableBorderDxfId="48" totalsRowBorderDxfId="47">
  <autoFilter ref="A1:D9" xr:uid="{00000000-0009-0000-0100-000013000000}"/>
  <tableColumns count="4">
    <tableColumn id="1" xr3:uid="{00000000-0010-0000-0F00-000001000000}" name="السجل " dataDxfId="46"/>
    <tableColumn id="2" xr3:uid="{00000000-0010-0000-0F00-000002000000}" name="هل تستخدمه الجمعية (نعم/لا)" dataDxfId="45"/>
    <tableColumn id="3" xr3:uid="{00000000-0010-0000-0F00-000003000000}" name="يتم التحديث بطريقة منتظمة (نعم/لا)" dataDxfId="44"/>
    <tableColumn id="4" xr3:uid="{00000000-0010-0000-0F00-000004000000}" name="ملاحظات" dataDxfId="43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0000000}" name="Table20" displayName="Table20" ref="A1:D11" totalsRowShown="0" headerRowDxfId="42" dataDxfId="41" tableBorderDxfId="40">
  <autoFilter ref="A1:D11" xr:uid="{00000000-0009-0000-0100-000014000000}"/>
  <tableColumns count="4">
    <tableColumn id="1" xr3:uid="{00000000-0010-0000-1000-000001000000}" name="Column1" dataDxfId="39"/>
    <tableColumn id="2" xr3:uid="{00000000-0010-0000-1000-000002000000}" name="Column2" dataDxfId="38"/>
    <tableColumn id="3" xr3:uid="{00000000-0010-0000-1000-000003000000}" name="Column3" dataDxfId="37"/>
    <tableColumn id="4" xr3:uid="{00000000-0010-0000-1000-000004000000}" name="Column4" dataDxfId="36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1000000}" name="Table21" displayName="Table21" ref="A1:B4" totalsRowShown="0" headerRowDxfId="35" headerRowBorderDxfId="34" tableBorderDxfId="33" totalsRowBorderDxfId="32">
  <autoFilter ref="A1:B4" xr:uid="{00000000-0009-0000-0100-000015000000}"/>
  <tableColumns count="2">
    <tableColumn id="1" xr3:uid="{00000000-0010-0000-1100-000001000000}" name="Column1"/>
    <tableColumn id="2" xr3:uid="{00000000-0010-0000-1100-000002000000}" name="Column2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2000000}" name="Table22" displayName="Table22" ref="A1:F3" totalsRowShown="0" headerRowDxfId="31" headerRowBorderDxfId="30" tableBorderDxfId="29" totalsRowBorderDxfId="28">
  <autoFilter ref="A1:F3" xr:uid="{00000000-0009-0000-0100-000016000000}"/>
  <tableColumns count="6">
    <tableColumn id="1" xr3:uid="{00000000-0010-0000-1200-000001000000}" name="Column1"/>
    <tableColumn id="2" xr3:uid="{00000000-0010-0000-1200-000002000000}" name="Column2"/>
    <tableColumn id="3" xr3:uid="{00000000-0010-0000-1200-000003000000}" name="Column3"/>
    <tableColumn id="4" xr3:uid="{00000000-0010-0000-1200-000004000000}" name="Column4"/>
    <tableColumn id="5" xr3:uid="{00000000-0010-0000-1200-000005000000}" name="Column5"/>
    <tableColumn id="6" xr3:uid="{00000000-0010-0000-1200-000006000000}" name="Column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1:E10" totalsRowShown="0" headerRowDxfId="163" dataDxfId="161" headerRowBorderDxfId="162" tableBorderDxfId="160">
  <autoFilter ref="A1:E10" xr:uid="{00000000-0009-0000-0100-000002000000}"/>
  <tableColumns count="5">
    <tableColumn id="1" xr3:uid="{00000000-0010-0000-0100-000001000000}" name="Column1" dataDxfId="159"/>
    <tableColumn id="2" xr3:uid="{00000000-0010-0000-0100-000002000000}" name="Column2" dataDxfId="158"/>
    <tableColumn id="3" xr3:uid="{00000000-0010-0000-0100-000003000000}" name="Column3" dataDxfId="157"/>
    <tableColumn id="4" xr3:uid="{00000000-0010-0000-0100-000004000000}" name="Column4" dataDxfId="156"/>
    <tableColumn id="5" xr3:uid="{00000000-0010-0000-0100-000005000000}" name="Column5" dataDxfId="155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3000000}" name="Table23" displayName="Table23" ref="A1:G3" totalsRowShown="0" headerRowDxfId="27" headerRowBorderDxfId="26" tableBorderDxfId="25" totalsRowBorderDxfId="24">
  <autoFilter ref="A1:G3" xr:uid="{00000000-0009-0000-0100-000017000000}"/>
  <tableColumns count="7">
    <tableColumn id="1" xr3:uid="{00000000-0010-0000-1300-000001000000}" name="Column1"/>
    <tableColumn id="2" xr3:uid="{00000000-0010-0000-1300-000002000000}" name="Column2"/>
    <tableColumn id="3" xr3:uid="{00000000-0010-0000-1300-000003000000}" name="Column3"/>
    <tableColumn id="4" xr3:uid="{00000000-0010-0000-1300-000004000000}" name="Column4"/>
    <tableColumn id="5" xr3:uid="{00000000-0010-0000-1300-000005000000}" name="Column5"/>
    <tableColumn id="6" xr3:uid="{00000000-0010-0000-1300-000006000000}" name="Column6"/>
    <tableColumn id="7" xr3:uid="{00000000-0010-0000-1300-000007000000}" name="Column7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4000000}" name="Table24" displayName="Table24" ref="A1:C4" totalsRowShown="0" headerRowDxfId="23" headerRowBorderDxfId="22" tableBorderDxfId="21" totalsRowBorderDxfId="20">
  <autoFilter ref="A1:C4" xr:uid="{00000000-0009-0000-0100-000018000000}"/>
  <tableColumns count="3">
    <tableColumn id="1" xr3:uid="{00000000-0010-0000-1400-000001000000}" name="Column1" dataDxfId="19"/>
    <tableColumn id="2" xr3:uid="{00000000-0010-0000-1400-000002000000}" name="Column2" dataDxfId="18"/>
    <tableColumn id="3" xr3:uid="{00000000-0010-0000-1400-000003000000}" name="Column3" dataDxfId="17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5000000}" name="Table25" displayName="Table25" ref="A1:D3" totalsRowShown="0" headerRowDxfId="16" headerRowBorderDxfId="15" tableBorderDxfId="14" totalsRowBorderDxfId="13">
  <autoFilter ref="A1:D3" xr:uid="{00000000-0009-0000-0100-000019000000}"/>
  <tableColumns count="4">
    <tableColumn id="1" xr3:uid="{00000000-0010-0000-1500-000001000000}" name="Column1"/>
    <tableColumn id="2" xr3:uid="{00000000-0010-0000-1500-000002000000}" name="Column2"/>
    <tableColumn id="3" xr3:uid="{00000000-0010-0000-1500-000003000000}" name="Column3"/>
    <tableColumn id="4" xr3:uid="{00000000-0010-0000-1500-000004000000}" name="Column4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6000000}" name="Table28" displayName="Table28" ref="A1:B6" totalsRowShown="0" headerRowDxfId="12" headerRowBorderDxfId="11" tableBorderDxfId="10">
  <autoFilter ref="A1:B6" xr:uid="{00000000-0009-0000-0100-00001C000000}"/>
  <tableColumns count="2">
    <tableColumn id="1" xr3:uid="{00000000-0010-0000-1600-000001000000}" name="Column1" dataDxfId="9"/>
    <tableColumn id="2" xr3:uid="{00000000-0010-0000-1600-000002000000}" name="Column2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Table6" displayName="Table6" ref="A1:H18" totalsRowShown="0" headerRowDxfId="154">
  <autoFilter ref="A1:H18" xr:uid="{00000000-0009-0000-0100-000006000000}"/>
  <tableColumns count="8">
    <tableColumn id="2" xr3:uid="{00000000-0010-0000-0200-000002000000}" name="Column2" dataDxfId="7"/>
    <tableColumn id="3" xr3:uid="{00000000-0010-0000-0200-000003000000}" name="Column3" dataDxfId="6"/>
    <tableColumn id="4" xr3:uid="{00000000-0010-0000-0200-000004000000}" name="Column4" dataDxfId="5"/>
    <tableColumn id="5" xr3:uid="{00000000-0010-0000-0200-000005000000}" name="Column5" dataDxfId="4"/>
    <tableColumn id="6" xr3:uid="{00000000-0010-0000-0200-000006000000}" name="Column6" dataDxfId="3"/>
    <tableColumn id="7" xr3:uid="{F29E0F16-0FC9-4DFD-8D5D-C0ADEF4FAA25}" name="Column7" dataDxfId="2"/>
    <tableColumn id="8" xr3:uid="{39E8C205-944C-45B2-BE3F-248EA73F7DBD}" name="Column8" dataDxfId="1"/>
    <tableColumn id="9" xr3:uid="{3A8C12D3-2EF4-4FFA-A73E-79DC20156F17}" name="Column9" dataDxfId="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Table7" displayName="Table7" ref="A1:P11" totalsRowShown="0" headerRowDxfId="153" dataDxfId="151" headerRowBorderDxfId="152" tableBorderDxfId="150">
  <autoFilter ref="A1:P11" xr:uid="{00000000-0009-0000-0100-000007000000}"/>
  <tableColumns count="16">
    <tableColumn id="1" xr3:uid="{00000000-0010-0000-0300-000001000000}" name="Column1" dataDxfId="149"/>
    <tableColumn id="2" xr3:uid="{00000000-0010-0000-0300-000002000000}" name="Column2" dataDxfId="148"/>
    <tableColumn id="3" xr3:uid="{00000000-0010-0000-0300-000003000000}" name="Column3" dataDxfId="147"/>
    <tableColumn id="4" xr3:uid="{00000000-0010-0000-0300-000004000000}" name="Column4" dataDxfId="146"/>
    <tableColumn id="5" xr3:uid="{00000000-0010-0000-0300-000005000000}" name="Column5" dataDxfId="145"/>
    <tableColumn id="6" xr3:uid="{00000000-0010-0000-0300-000006000000}" name="Column6" dataDxfId="144"/>
    <tableColumn id="7" xr3:uid="{00000000-0010-0000-0300-000007000000}" name="Column7" dataDxfId="143"/>
    <tableColumn id="8" xr3:uid="{00000000-0010-0000-0300-000008000000}" name="Column8" dataDxfId="142"/>
    <tableColumn id="9" xr3:uid="{00000000-0010-0000-0300-000009000000}" name="Column9" dataDxfId="141"/>
    <tableColumn id="10" xr3:uid="{00000000-0010-0000-0300-00000A000000}" name="Column10" dataDxfId="140"/>
    <tableColumn id="11" xr3:uid="{00000000-0010-0000-0300-00000B000000}" name="Column11" dataDxfId="139"/>
    <tableColumn id="12" xr3:uid="{00000000-0010-0000-0300-00000C000000}" name="Column12" dataDxfId="138"/>
    <tableColumn id="13" xr3:uid="{00000000-0010-0000-0300-00000D000000}" name="Column13" dataDxfId="137"/>
    <tableColumn id="14" xr3:uid="{00000000-0010-0000-0300-00000E000000}" name="Column14" dataDxfId="136"/>
    <tableColumn id="15" xr3:uid="{00000000-0010-0000-0300-00000F000000}" name="Column15" dataDxfId="135"/>
    <tableColumn id="16" xr3:uid="{00000000-0010-0000-0300-000010000000}" name="Column16" dataDxfId="13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4000000}" name="Table8" displayName="Table8" ref="A1:M5" totalsRowShown="0" headerRowDxfId="133" headerRowBorderDxfId="132" tableBorderDxfId="131" totalsRowBorderDxfId="130">
  <autoFilter ref="A1:M5" xr:uid="{00000000-0009-0000-0100-000008000000}"/>
  <tableColumns count="13">
    <tableColumn id="1" xr3:uid="{00000000-0010-0000-0400-000001000000}" name="Column1" dataDxfId="129"/>
    <tableColumn id="2" xr3:uid="{00000000-0010-0000-0400-000002000000}" name="Column2" dataDxfId="128"/>
    <tableColumn id="3" xr3:uid="{00000000-0010-0000-0400-000003000000}" name="Column3" dataDxfId="127"/>
    <tableColumn id="4" xr3:uid="{00000000-0010-0000-0400-000004000000}" name="Column4" dataDxfId="126"/>
    <tableColumn id="5" xr3:uid="{00000000-0010-0000-0400-000005000000}" name="Column5" dataDxfId="125"/>
    <tableColumn id="6" xr3:uid="{00000000-0010-0000-0400-000006000000}" name="Column6" dataDxfId="124"/>
    <tableColumn id="7" xr3:uid="{00000000-0010-0000-0400-000007000000}" name="Column7" dataDxfId="123"/>
    <tableColumn id="8" xr3:uid="{00000000-0010-0000-0400-000008000000}" name="Column8" dataDxfId="122"/>
    <tableColumn id="9" xr3:uid="{00000000-0010-0000-0400-000009000000}" name="Column9" dataDxfId="121"/>
    <tableColumn id="10" xr3:uid="{00000000-0010-0000-0400-00000A000000}" name="Column10" dataDxfId="120"/>
    <tableColumn id="11" xr3:uid="{00000000-0010-0000-0400-00000B000000}" name="Column11" dataDxfId="119"/>
    <tableColumn id="12" xr3:uid="{00000000-0010-0000-0400-00000C000000}" name="Column12" dataDxfId="118"/>
    <tableColumn id="13" xr3:uid="{00000000-0010-0000-0400-00000D000000}" name="Column13" dataDxfId="117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5000000}" name="Table9" displayName="Table9" ref="A1:L7" totalsRowShown="0" headerRowDxfId="116" dataDxfId="114" headerRowBorderDxfId="115" tableBorderDxfId="113" totalsRowBorderDxfId="112">
  <autoFilter ref="A1:L7" xr:uid="{00000000-0009-0000-0100-000009000000}"/>
  <tableColumns count="12">
    <tableColumn id="1" xr3:uid="{00000000-0010-0000-0500-000001000000}" name="Column1" dataDxfId="111"/>
    <tableColumn id="2" xr3:uid="{00000000-0010-0000-0500-000002000000}" name="Column2" dataDxfId="110"/>
    <tableColumn id="3" xr3:uid="{00000000-0010-0000-0500-000003000000}" name="Column3" dataDxfId="109"/>
    <tableColumn id="4" xr3:uid="{00000000-0010-0000-0500-000004000000}" name="Column4" dataDxfId="108"/>
    <tableColumn id="5" xr3:uid="{00000000-0010-0000-0500-000005000000}" name="Column5" dataDxfId="107"/>
    <tableColumn id="6" xr3:uid="{00000000-0010-0000-0500-000006000000}" name="Column6" dataDxfId="106"/>
    <tableColumn id="7" xr3:uid="{00000000-0010-0000-0500-000007000000}" name="Column7" dataDxfId="105"/>
    <tableColumn id="8" xr3:uid="{00000000-0010-0000-0500-000008000000}" name="Column8" dataDxfId="104"/>
    <tableColumn id="9" xr3:uid="{00000000-0010-0000-0500-000009000000}" name="Column9" dataDxfId="103"/>
    <tableColumn id="10" xr3:uid="{00000000-0010-0000-0500-00000A000000}" name="Column10" dataDxfId="102"/>
    <tableColumn id="11" xr3:uid="{00000000-0010-0000-0500-00000B000000}" name="Column11" dataDxfId="101"/>
    <tableColumn id="12" xr3:uid="{00000000-0010-0000-0500-00000C000000}" name="Column12" dataDxfId="100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6000000}" name="Table11" displayName="Table11" ref="A1:K32" totalsRowShown="0" headerRowDxfId="99" headerRowBorderDxfId="98" tableBorderDxfId="97">
  <autoFilter ref="A1:K32" xr:uid="{00000000-0009-0000-0100-00000B000000}"/>
  <tableColumns count="11">
    <tableColumn id="1" xr3:uid="{00000000-0010-0000-0600-000001000000}" name="Column1"/>
    <tableColumn id="2" xr3:uid="{00000000-0010-0000-0600-000002000000}" name="Column2"/>
    <tableColumn id="3" xr3:uid="{00000000-0010-0000-0600-000003000000}" name="Column3"/>
    <tableColumn id="4" xr3:uid="{00000000-0010-0000-0600-000004000000}" name="Column4"/>
    <tableColumn id="5" xr3:uid="{00000000-0010-0000-0600-000005000000}" name="Column5"/>
    <tableColumn id="6" xr3:uid="{00000000-0010-0000-0600-000006000000}" name="Column6"/>
    <tableColumn id="7" xr3:uid="{00000000-0010-0000-0600-000007000000}" name="Column7"/>
    <tableColumn id="8" xr3:uid="{00000000-0010-0000-0600-000008000000}" name="Column8"/>
    <tableColumn id="9" xr3:uid="{00000000-0010-0000-0600-000009000000}" name="Column9"/>
    <tableColumn id="10" xr3:uid="{00000000-0010-0000-0600-00000A000000}" name="Column10"/>
    <tableColumn id="11" xr3:uid="{00000000-0010-0000-0600-00000B000000}" name="Column11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7000000}" name="Table3" displayName="Table3" ref="A1:C9" totalsRowShown="0" headerRowDxfId="96" headerRowBorderDxfId="95" tableBorderDxfId="94">
  <autoFilter ref="A1:C9" xr:uid="{00000000-0009-0000-0100-000003000000}"/>
  <tableColumns count="3">
    <tableColumn id="1" xr3:uid="{00000000-0010-0000-0700-000001000000}" name="Column1"/>
    <tableColumn id="2" xr3:uid="{00000000-0010-0000-0700-000002000000}" name="Column2"/>
    <tableColumn id="3" xr3:uid="{00000000-0010-0000-0700-000003000000}" name="Column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8000000}" name="Table4" displayName="Table4" ref="A1:G6" totalsRowShown="0" headerRowDxfId="93" dataDxfId="91" headerRowBorderDxfId="92" tableBorderDxfId="90">
  <autoFilter ref="A1:G6" xr:uid="{00000000-0009-0000-0100-000004000000}"/>
  <tableColumns count="7">
    <tableColumn id="1" xr3:uid="{00000000-0010-0000-0800-000001000000}" name="رقم الاجتماع" dataDxfId="89"/>
    <tableColumn id="2" xr3:uid="{00000000-0010-0000-0800-000002000000}" name="تاريخه" dataDxfId="88"/>
    <tableColumn id="3" xr3:uid="{00000000-0010-0000-0800-000003000000}" name="عدد الحاضرين" dataDxfId="87"/>
    <tableColumn id="4" xr3:uid="{00000000-0010-0000-0800-000004000000}" name="الجهة الطالبة _x000a_(   )الوزارة، _x000a_(   ) مجلس الإدارة، 25_x000a_(   ) 25٪ من الجمعية العمومية" dataDxfId="86"/>
    <tableColumn id="5" xr3:uid="{00000000-0010-0000-0800-000005000000}" name="سبب الاجتماع" dataDxfId="85"/>
    <tableColumn id="6" xr3:uid="{00000000-0010-0000-0800-000006000000}" name="تم إرفاق المحضر_x000a_(نعم/لا)" dataDxfId="84"/>
    <tableColumn id="7" xr3:uid="{00000000-0010-0000-0800-000007000000}" name="عمود1" dataDxfId="8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hyperlink" Target="mailto:hamaed_almuatiri@qu.edu.sa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C9"/>
  <sheetViews>
    <sheetView rightToLeft="1" workbookViewId="0">
      <selection activeCell="C9" sqref="C9"/>
    </sheetView>
  </sheetViews>
  <sheetFormatPr defaultColWidth="11" defaultRowHeight="14.25"/>
  <cols>
    <col min="2" max="2" width="21.5" bestFit="1" customWidth="1"/>
    <col min="3" max="3" width="52.375" customWidth="1"/>
  </cols>
  <sheetData>
    <row r="9" spans="2:3" ht="27">
      <c r="B9" s="142" t="s">
        <v>130</v>
      </c>
      <c r="C9" t="s">
        <v>199</v>
      </c>
    </row>
  </sheetData>
  <phoneticPr fontId="21" type="noConversion"/>
  <pageMargins left="0.7" right="0.7" top="0.75" bottom="0.75" header="0.3" footer="0.3"/>
  <pageSetup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6"/>
  <sheetViews>
    <sheetView rightToLeft="1" view="pageBreakPreview" zoomScale="60" zoomScaleNormal="90" zoomScalePageLayoutView="80" workbookViewId="0">
      <selection activeCell="A5" sqref="A5"/>
    </sheetView>
  </sheetViews>
  <sheetFormatPr defaultColWidth="8.875" defaultRowHeight="14.25"/>
  <cols>
    <col min="1" max="1" width="12" customWidth="1"/>
    <col min="2" max="2" width="29.125" customWidth="1"/>
    <col min="3" max="3" width="13.875" customWidth="1"/>
    <col min="4" max="4" width="48.5" customWidth="1"/>
    <col min="5" max="5" width="16.125" customWidth="1"/>
    <col min="6" max="6" width="16.875" customWidth="1"/>
    <col min="7" max="7" width="12.875" customWidth="1"/>
  </cols>
  <sheetData>
    <row r="1" spans="1:7" ht="81.75" thickBot="1">
      <c r="A1" s="15" t="s">
        <v>22</v>
      </c>
      <c r="B1" s="16" t="s">
        <v>23</v>
      </c>
      <c r="C1" s="16" t="s">
        <v>24</v>
      </c>
      <c r="D1" s="16" t="s">
        <v>26</v>
      </c>
      <c r="E1" s="16" t="s">
        <v>25</v>
      </c>
      <c r="F1" s="16" t="s">
        <v>27</v>
      </c>
      <c r="G1" s="16" t="s">
        <v>279</v>
      </c>
    </row>
    <row r="2" spans="1:7" ht="20.25">
      <c r="A2" s="17">
        <v>1</v>
      </c>
      <c r="B2" s="18" t="s">
        <v>278</v>
      </c>
      <c r="C2" s="18">
        <v>11</v>
      </c>
      <c r="D2" s="18" t="s">
        <v>280</v>
      </c>
      <c r="E2" s="18" t="s">
        <v>281</v>
      </c>
      <c r="F2" s="18" t="s">
        <v>132</v>
      </c>
      <c r="G2" s="18"/>
    </row>
    <row r="3" spans="1:7" ht="40.5">
      <c r="A3" s="17">
        <v>2</v>
      </c>
      <c r="B3" s="18" t="s">
        <v>282</v>
      </c>
      <c r="C3" s="18">
        <v>13</v>
      </c>
      <c r="D3" s="18" t="s">
        <v>280</v>
      </c>
      <c r="E3" s="18" t="s">
        <v>283</v>
      </c>
      <c r="F3" s="18" t="s">
        <v>132</v>
      </c>
      <c r="G3" s="18"/>
    </row>
    <row r="4" spans="1:7" ht="20.25">
      <c r="A4" s="17"/>
      <c r="B4" s="18"/>
      <c r="C4" s="18"/>
      <c r="D4" s="18"/>
      <c r="E4" s="18"/>
      <c r="F4" s="18"/>
      <c r="G4" s="18"/>
    </row>
    <row r="5" spans="1:7" ht="20.25">
      <c r="A5" s="17"/>
      <c r="B5" s="18"/>
      <c r="C5" s="18"/>
      <c r="D5" s="18"/>
      <c r="E5" s="18"/>
      <c r="F5" s="18"/>
      <c r="G5" s="18"/>
    </row>
    <row r="6" spans="1:7" ht="20.25">
      <c r="A6" s="17"/>
      <c r="B6" s="18"/>
      <c r="C6" s="18"/>
      <c r="D6" s="18"/>
      <c r="E6" s="18"/>
      <c r="F6" s="18"/>
      <c r="G6" s="18"/>
    </row>
  </sheetData>
  <phoneticPr fontId="21" type="noConversion"/>
  <pageMargins left="0.7" right="0.7" top="0.75" bottom="0.75" header="0.3" footer="0.3"/>
  <pageSetup orientation="portrait" horizontalDpi="4294967293" verticalDpi="4294967293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0"/>
  <sheetViews>
    <sheetView rightToLeft="1" zoomScale="86" workbookViewId="0">
      <selection activeCell="E9" sqref="E9"/>
    </sheetView>
  </sheetViews>
  <sheetFormatPr defaultColWidth="8.875" defaultRowHeight="14.25"/>
  <cols>
    <col min="1" max="1" width="10.375" customWidth="1"/>
    <col min="2" max="2" width="16.5" customWidth="1"/>
    <col min="3" max="3" width="15.5" customWidth="1"/>
    <col min="4" max="4" width="15.125" customWidth="1"/>
    <col min="5" max="5" width="16.625" customWidth="1"/>
  </cols>
  <sheetData>
    <row r="1" spans="1:5" ht="21.75">
      <c r="A1" s="186" t="s">
        <v>30</v>
      </c>
      <c r="B1" s="186"/>
      <c r="C1" s="186"/>
      <c r="D1" s="186"/>
      <c r="E1" s="186"/>
    </row>
    <row r="2" spans="1:5" ht="21" thickBot="1">
      <c r="A2" s="15" t="s">
        <v>9</v>
      </c>
      <c r="B2" s="16" t="s">
        <v>10</v>
      </c>
      <c r="C2" s="16" t="s">
        <v>11</v>
      </c>
      <c r="D2" s="16" t="s">
        <v>12</v>
      </c>
      <c r="E2" s="16" t="s">
        <v>13</v>
      </c>
    </row>
    <row r="3" spans="1:5" ht="41.25" thickBot="1">
      <c r="A3" s="13" t="s">
        <v>28</v>
      </c>
      <c r="B3" s="11" t="s">
        <v>22</v>
      </c>
      <c r="C3" s="11" t="s">
        <v>23</v>
      </c>
      <c r="D3" s="11" t="s">
        <v>29</v>
      </c>
      <c r="E3" s="11" t="s">
        <v>27</v>
      </c>
    </row>
    <row r="4" spans="1:5" ht="20.25">
      <c r="A4" s="21"/>
      <c r="B4" s="22"/>
      <c r="C4" s="18"/>
      <c r="D4" s="18"/>
      <c r="E4" s="18"/>
    </row>
    <row r="5" spans="1:5">
      <c r="A5" s="23"/>
      <c r="B5" s="23"/>
    </row>
    <row r="6" spans="1:5">
      <c r="A6" s="23"/>
      <c r="B6" s="23"/>
    </row>
    <row r="7" spans="1:5">
      <c r="A7" s="23"/>
      <c r="B7" s="23"/>
    </row>
    <row r="8" spans="1:5">
      <c r="A8" s="23"/>
      <c r="B8" s="23"/>
    </row>
    <row r="10" spans="1:5">
      <c r="B10" s="204" t="s">
        <v>284</v>
      </c>
      <c r="C10" s="204"/>
      <c r="D10" s="204"/>
    </row>
  </sheetData>
  <mergeCells count="2">
    <mergeCell ref="A1:E1"/>
    <mergeCell ref="B10:D10"/>
  </mergeCells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0"/>
  <sheetViews>
    <sheetView rightToLeft="1" zoomScale="120" zoomScaleNormal="120" workbookViewId="0">
      <selection activeCell="C9" sqref="C9"/>
    </sheetView>
  </sheetViews>
  <sheetFormatPr defaultRowHeight="14.25"/>
  <cols>
    <col min="1" max="1" width="9.625" customWidth="1"/>
    <col min="2" max="2" width="9.125" customWidth="1"/>
    <col min="3" max="3" width="30" customWidth="1"/>
    <col min="4" max="4" width="16" customWidth="1"/>
    <col min="5" max="5" width="15.5" customWidth="1"/>
    <col min="6" max="6" width="13.75" customWidth="1"/>
  </cols>
  <sheetData>
    <row r="1" spans="1:6" ht="20.25">
      <c r="A1" s="54" t="s">
        <v>9</v>
      </c>
      <c r="B1" s="55" t="s">
        <v>10</v>
      </c>
      <c r="C1" s="55" t="s">
        <v>11</v>
      </c>
      <c r="D1" s="55" t="s">
        <v>12</v>
      </c>
      <c r="E1" s="55" t="s">
        <v>13</v>
      </c>
      <c r="F1" s="56" t="s">
        <v>34</v>
      </c>
    </row>
    <row r="2" spans="1:6" ht="40.5">
      <c r="A2" s="51" t="s">
        <v>22</v>
      </c>
      <c r="B2" s="49" t="s">
        <v>23</v>
      </c>
      <c r="C2" s="49" t="s">
        <v>72</v>
      </c>
      <c r="D2" s="49" t="s">
        <v>73</v>
      </c>
      <c r="E2" s="49" t="s">
        <v>74</v>
      </c>
      <c r="F2" s="52" t="s">
        <v>27</v>
      </c>
    </row>
    <row r="3" spans="1:6" ht="20.25">
      <c r="A3" s="23">
        <v>1</v>
      </c>
      <c r="B3" s="163" t="s">
        <v>285</v>
      </c>
      <c r="C3" s="23" t="s">
        <v>286</v>
      </c>
      <c r="D3" s="79" t="s">
        <v>132</v>
      </c>
      <c r="E3" s="91" t="s">
        <v>134</v>
      </c>
      <c r="F3" s="91" t="s">
        <v>132</v>
      </c>
    </row>
    <row r="4" spans="1:6" ht="20.25">
      <c r="A4" s="23">
        <v>2</v>
      </c>
      <c r="B4" s="163" t="s">
        <v>287</v>
      </c>
      <c r="C4" s="23" t="s">
        <v>288</v>
      </c>
      <c r="D4" s="79" t="s">
        <v>132</v>
      </c>
      <c r="E4" s="91" t="s">
        <v>134</v>
      </c>
      <c r="F4" s="91" t="s">
        <v>132</v>
      </c>
    </row>
    <row r="5" spans="1:6" ht="20.25">
      <c r="A5" s="23">
        <v>3</v>
      </c>
      <c r="B5" s="163" t="s">
        <v>289</v>
      </c>
      <c r="C5" s="23" t="s">
        <v>290</v>
      </c>
      <c r="D5" s="79" t="s">
        <v>132</v>
      </c>
      <c r="E5" s="91" t="s">
        <v>134</v>
      </c>
      <c r="F5" s="91" t="s">
        <v>132</v>
      </c>
    </row>
    <row r="6" spans="1:6" ht="20.25">
      <c r="A6" s="23">
        <v>4</v>
      </c>
      <c r="B6" s="163" t="s">
        <v>291</v>
      </c>
      <c r="C6" s="23" t="s">
        <v>292</v>
      </c>
      <c r="D6" s="79" t="s">
        <v>132</v>
      </c>
      <c r="E6" s="91" t="s">
        <v>134</v>
      </c>
      <c r="F6" s="91" t="s">
        <v>132</v>
      </c>
    </row>
    <row r="7" spans="1:6" ht="20.25">
      <c r="A7" s="23">
        <v>6</v>
      </c>
      <c r="B7" s="163" t="s">
        <v>293</v>
      </c>
      <c r="C7" s="23" t="s">
        <v>294</v>
      </c>
      <c r="D7" s="79" t="s">
        <v>132</v>
      </c>
      <c r="E7" s="91" t="s">
        <v>134</v>
      </c>
      <c r="F7" s="91" t="s">
        <v>132</v>
      </c>
    </row>
    <row r="8" spans="1:6" ht="20.25">
      <c r="A8" s="23"/>
      <c r="B8" s="163"/>
      <c r="C8" s="23" t="s">
        <v>190</v>
      </c>
      <c r="D8" s="79"/>
      <c r="E8" s="91"/>
      <c r="F8" s="91"/>
    </row>
    <row r="9" spans="1:6" ht="20.25">
      <c r="A9" s="23"/>
      <c r="B9" s="163"/>
      <c r="C9" s="23"/>
      <c r="D9" s="79"/>
      <c r="E9" s="91"/>
      <c r="F9" s="91"/>
    </row>
    <row r="10" spans="1:6" ht="20.25">
      <c r="A10" s="23"/>
      <c r="B10" s="163"/>
      <c r="C10" s="23"/>
      <c r="D10" s="79"/>
      <c r="E10" s="91"/>
      <c r="F10" s="91"/>
    </row>
    <row r="11" spans="1:6">
      <c r="A11" s="161"/>
      <c r="B11" s="161"/>
      <c r="C11" s="161"/>
      <c r="D11" s="161"/>
      <c r="E11" s="161"/>
    </row>
    <row r="12" spans="1:6">
      <c r="A12" s="161"/>
      <c r="B12" s="161"/>
      <c r="C12" s="161"/>
      <c r="D12" s="161"/>
      <c r="E12" s="161"/>
    </row>
    <row r="13" spans="1:6">
      <c r="A13" s="161"/>
      <c r="B13" s="161"/>
      <c r="C13" s="161"/>
      <c r="D13" s="161"/>
      <c r="E13" s="161"/>
    </row>
    <row r="14" spans="1:6">
      <c r="A14" s="161"/>
      <c r="B14" s="161"/>
      <c r="C14" s="161"/>
      <c r="D14" s="161"/>
      <c r="E14" s="161"/>
    </row>
    <row r="15" spans="1:6">
      <c r="A15" s="162"/>
      <c r="B15" s="162"/>
      <c r="C15" s="162"/>
      <c r="D15" s="162"/>
      <c r="E15" s="162"/>
    </row>
    <row r="16" spans="1:6">
      <c r="A16" s="162"/>
      <c r="B16" s="162"/>
      <c r="C16" s="162"/>
      <c r="D16" s="162"/>
      <c r="E16" s="162"/>
    </row>
    <row r="17" spans="1:5">
      <c r="A17" s="161"/>
      <c r="B17" s="161"/>
      <c r="C17" s="161"/>
      <c r="D17" s="161"/>
      <c r="E17" s="161"/>
    </row>
    <row r="18" spans="1:5">
      <c r="A18" s="161"/>
      <c r="B18" s="161"/>
      <c r="C18" s="161"/>
      <c r="D18" s="161"/>
      <c r="E18" s="161"/>
    </row>
    <row r="19" spans="1:5">
      <c r="A19" s="161"/>
      <c r="B19" s="161"/>
      <c r="C19" s="161"/>
      <c r="D19" s="161"/>
      <c r="E19" s="161"/>
    </row>
    <row r="20" spans="1:5">
      <c r="A20" s="161"/>
      <c r="B20" s="161"/>
      <c r="C20" s="161"/>
      <c r="D20" s="161"/>
      <c r="E20" s="161"/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"/>
  <sheetViews>
    <sheetView rightToLeft="1" zoomScale="59" workbookViewId="0">
      <selection activeCell="B3" sqref="B3"/>
    </sheetView>
  </sheetViews>
  <sheetFormatPr defaultColWidth="8.875" defaultRowHeight="14.25"/>
  <cols>
    <col min="1" max="2" width="10.375" customWidth="1"/>
    <col min="3" max="3" width="18" customWidth="1"/>
    <col min="4" max="4" width="24.5" customWidth="1"/>
    <col min="5" max="5" width="13.625" customWidth="1"/>
    <col min="6" max="6" width="15.125" customWidth="1"/>
  </cols>
  <sheetData>
    <row r="1" spans="1:6" ht="44.45" customHeight="1" thickBot="1">
      <c r="A1" s="61" t="s">
        <v>9</v>
      </c>
      <c r="B1" s="61" t="s">
        <v>10</v>
      </c>
      <c r="C1" s="22" t="s">
        <v>11</v>
      </c>
      <c r="D1" s="61" t="s">
        <v>12</v>
      </c>
      <c r="E1" s="61" t="s">
        <v>13</v>
      </c>
      <c r="F1" s="22" t="s">
        <v>34</v>
      </c>
    </row>
    <row r="2" spans="1:6" ht="40.5">
      <c r="A2" s="60" t="s">
        <v>22</v>
      </c>
      <c r="B2" s="60" t="s">
        <v>23</v>
      </c>
      <c r="C2" s="47" t="s">
        <v>75</v>
      </c>
      <c r="D2" s="60" t="s">
        <v>76</v>
      </c>
      <c r="E2" s="60" t="s">
        <v>19</v>
      </c>
      <c r="F2" s="47" t="s">
        <v>20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7"/>
  <sheetViews>
    <sheetView rightToLeft="1" topLeftCell="B1" zoomScale="68" workbookViewId="0">
      <selection activeCell="D3" sqref="D3"/>
    </sheetView>
  </sheetViews>
  <sheetFormatPr defaultColWidth="8.875" defaultRowHeight="14.25"/>
  <cols>
    <col min="1" max="1" width="17" customWidth="1"/>
    <col min="2" max="2" width="22.5" customWidth="1"/>
    <col min="3" max="3" width="18.875" customWidth="1"/>
    <col min="4" max="4" width="19.625" customWidth="1"/>
  </cols>
  <sheetData>
    <row r="1" spans="1:4" ht="21" thickBot="1">
      <c r="A1" s="14" t="s">
        <v>9</v>
      </c>
      <c r="B1" s="12" t="s">
        <v>10</v>
      </c>
      <c r="C1" s="12" t="s">
        <v>11</v>
      </c>
      <c r="D1" s="12" t="s">
        <v>12</v>
      </c>
    </row>
    <row r="2" spans="1:4" ht="21" thickBot="1">
      <c r="A2" s="13" t="s">
        <v>77</v>
      </c>
      <c r="B2" s="11" t="s">
        <v>78</v>
      </c>
      <c r="C2" s="11" t="s">
        <v>79</v>
      </c>
      <c r="D2" s="11" t="s">
        <v>80</v>
      </c>
    </row>
    <row r="3" spans="1:4" ht="21" thickBot="1">
      <c r="A3" s="17"/>
      <c r="B3" s="18" t="s">
        <v>295</v>
      </c>
      <c r="C3" s="18" t="s">
        <v>296</v>
      </c>
      <c r="D3" s="18" t="s">
        <v>297</v>
      </c>
    </row>
    <row r="4" spans="1:4" ht="21" thickBot="1">
      <c r="A4" s="63"/>
      <c r="B4" s="62"/>
      <c r="C4" s="62"/>
      <c r="D4" s="62"/>
    </row>
    <row r="5" spans="1:4" ht="21" thickBot="1">
      <c r="A5" s="63"/>
      <c r="B5" s="62"/>
      <c r="C5" s="62"/>
      <c r="D5" s="62"/>
    </row>
    <row r="6" spans="1:4" ht="21" thickBot="1">
      <c r="A6" s="63"/>
      <c r="B6" s="62"/>
      <c r="C6" s="62"/>
      <c r="D6" s="62"/>
    </row>
    <row r="7" spans="1:4" ht="20.25">
      <c r="A7" s="64"/>
      <c r="B7" s="65"/>
      <c r="C7" s="65"/>
      <c r="D7" s="65"/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6"/>
  <sheetViews>
    <sheetView rightToLeft="1" zoomScale="90" zoomScaleNormal="90" workbookViewId="0">
      <selection activeCell="A5" sqref="A5:E6"/>
    </sheetView>
  </sheetViews>
  <sheetFormatPr defaultColWidth="8.875" defaultRowHeight="14.25"/>
  <cols>
    <col min="1" max="1" width="47.5" customWidth="1"/>
    <col min="2" max="4" width="17.125" customWidth="1"/>
    <col min="5" max="5" width="20.375" customWidth="1"/>
  </cols>
  <sheetData>
    <row r="1" spans="1:5" ht="112.35" customHeight="1">
      <c r="A1" s="54" t="s">
        <v>9</v>
      </c>
      <c r="B1" s="55" t="s">
        <v>10</v>
      </c>
      <c r="C1" s="55" t="s">
        <v>11</v>
      </c>
      <c r="D1" s="55" t="s">
        <v>12</v>
      </c>
      <c r="E1" s="56" t="s">
        <v>13</v>
      </c>
    </row>
    <row r="2" spans="1:5" ht="121.5">
      <c r="A2" s="51" t="s">
        <v>85</v>
      </c>
      <c r="B2" s="49" t="s">
        <v>81</v>
      </c>
      <c r="C2" s="49" t="s">
        <v>82</v>
      </c>
      <c r="D2" s="49" t="s">
        <v>83</v>
      </c>
      <c r="E2" s="52" t="s">
        <v>84</v>
      </c>
    </row>
    <row r="3" spans="1:5">
      <c r="A3" s="30"/>
      <c r="B3" s="5"/>
      <c r="C3" s="5"/>
      <c r="D3" s="5"/>
      <c r="E3" s="32"/>
    </row>
    <row r="4" spans="1:5">
      <c r="A4" s="35"/>
      <c r="B4" s="6"/>
      <c r="C4" s="6"/>
      <c r="D4" s="6"/>
      <c r="E4" s="36"/>
    </row>
    <row r="5" spans="1:5">
      <c r="A5" s="204" t="s">
        <v>298</v>
      </c>
      <c r="B5" s="204"/>
      <c r="C5" s="204"/>
      <c r="D5" s="204"/>
      <c r="E5" s="204"/>
    </row>
    <row r="6" spans="1:5">
      <c r="A6" s="204"/>
      <c r="B6" s="204"/>
      <c r="C6" s="204"/>
      <c r="D6" s="204"/>
      <c r="E6" s="204"/>
    </row>
  </sheetData>
  <mergeCells count="1">
    <mergeCell ref="A5:E6"/>
  </mergeCells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9"/>
  <sheetViews>
    <sheetView rightToLeft="1" topLeftCell="B1" zoomScale="92" workbookViewId="0">
      <selection activeCell="B7" sqref="B7:C9"/>
    </sheetView>
  </sheetViews>
  <sheetFormatPr defaultColWidth="8.875" defaultRowHeight="14.25"/>
  <cols>
    <col min="1" max="1" width="19.125" customWidth="1"/>
    <col min="2" max="2" width="21" customWidth="1"/>
    <col min="3" max="3" width="18.375" customWidth="1"/>
  </cols>
  <sheetData>
    <row r="1" spans="1:3" ht="20.25">
      <c r="A1" s="68" t="s">
        <v>9</v>
      </c>
      <c r="B1" s="68" t="s">
        <v>10</v>
      </c>
      <c r="C1" s="68" t="s">
        <v>11</v>
      </c>
    </row>
    <row r="2" spans="1:3" ht="20.25">
      <c r="A2" s="50" t="s">
        <v>86</v>
      </c>
      <c r="B2" s="50" t="s">
        <v>87</v>
      </c>
      <c r="C2" s="50" t="s">
        <v>88</v>
      </c>
    </row>
    <row r="3" spans="1:3" ht="21" thickBot="1">
      <c r="A3" s="66"/>
      <c r="B3" s="67"/>
      <c r="C3" s="67"/>
    </row>
    <row r="4" spans="1:3" ht="21" thickBot="1">
      <c r="A4" s="66"/>
      <c r="B4" s="67"/>
      <c r="C4" s="67"/>
    </row>
    <row r="5" spans="1:3" ht="20.25">
      <c r="A5" s="69"/>
      <c r="B5" s="70"/>
      <c r="C5" s="70"/>
    </row>
    <row r="7" spans="1:3">
      <c r="B7" s="204" t="s">
        <v>298</v>
      </c>
      <c r="C7" s="204"/>
    </row>
    <row r="8" spans="1:3">
      <c r="B8" s="204"/>
      <c r="C8" s="204"/>
    </row>
    <row r="9" spans="1:3">
      <c r="B9" s="204"/>
      <c r="C9" s="204"/>
    </row>
  </sheetData>
  <mergeCells count="1">
    <mergeCell ref="B7:C9"/>
  </mergeCells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9"/>
  <sheetViews>
    <sheetView rightToLeft="1" zoomScale="78" zoomScaleNormal="80" zoomScalePageLayoutView="80" workbookViewId="0">
      <selection activeCell="C9" sqref="C9"/>
    </sheetView>
  </sheetViews>
  <sheetFormatPr defaultColWidth="8.875" defaultRowHeight="14.25"/>
  <cols>
    <col min="1" max="1" width="27.125" style="71" customWidth="1"/>
    <col min="2" max="2" width="26.375" customWidth="1"/>
    <col min="3" max="3" width="31.375" customWidth="1"/>
    <col min="4" max="4" width="22.875" customWidth="1"/>
  </cols>
  <sheetData>
    <row r="1" spans="1:4" ht="20.25">
      <c r="A1" s="77" t="s">
        <v>99</v>
      </c>
      <c r="B1" s="77" t="s">
        <v>89</v>
      </c>
      <c r="C1" s="77" t="s">
        <v>96</v>
      </c>
      <c r="D1" s="77" t="s">
        <v>21</v>
      </c>
    </row>
    <row r="2" spans="1:4" ht="20.45" customHeight="1">
      <c r="A2" s="80" t="s">
        <v>90</v>
      </c>
      <c r="B2" s="48" t="s">
        <v>132</v>
      </c>
      <c r="C2" s="74" t="s">
        <v>132</v>
      </c>
      <c r="D2" s="53"/>
    </row>
    <row r="3" spans="1:4" ht="20.25">
      <c r="A3" s="80" t="s">
        <v>91</v>
      </c>
      <c r="B3" s="75" t="s">
        <v>132</v>
      </c>
      <c r="C3" s="75" t="s">
        <v>132</v>
      </c>
      <c r="D3" s="76"/>
    </row>
    <row r="4" spans="1:4" ht="20.25">
      <c r="A4" s="80" t="s">
        <v>97</v>
      </c>
      <c r="B4" s="48" t="s">
        <v>132</v>
      </c>
      <c r="C4" s="48" t="s">
        <v>132</v>
      </c>
      <c r="D4" s="53"/>
    </row>
    <row r="5" spans="1:4" ht="20.25">
      <c r="A5" s="80" t="s">
        <v>92</v>
      </c>
      <c r="B5" s="48" t="s">
        <v>132</v>
      </c>
      <c r="C5" s="48" t="s">
        <v>132</v>
      </c>
      <c r="D5" s="53"/>
    </row>
    <row r="6" spans="1:4" ht="20.25">
      <c r="A6" s="80" t="s">
        <v>93</v>
      </c>
      <c r="B6" s="48" t="s">
        <v>132</v>
      </c>
      <c r="C6" s="48" t="s">
        <v>132</v>
      </c>
      <c r="D6" s="53"/>
    </row>
    <row r="7" spans="1:4" ht="19.7" customHeight="1">
      <c r="A7" s="80" t="s">
        <v>95</v>
      </c>
      <c r="B7" s="48" t="s">
        <v>132</v>
      </c>
      <c r="C7" s="48" t="s">
        <v>132</v>
      </c>
      <c r="D7" s="53"/>
    </row>
    <row r="8" spans="1:4" ht="20.25">
      <c r="A8" s="80" t="s">
        <v>98</v>
      </c>
      <c r="B8" s="48" t="s">
        <v>132</v>
      </c>
      <c r="C8" s="48" t="s">
        <v>132</v>
      </c>
      <c r="D8" s="53"/>
    </row>
    <row r="9" spans="1:4" ht="20.25">
      <c r="A9" s="81" t="s">
        <v>94</v>
      </c>
      <c r="B9" s="58"/>
      <c r="C9" s="58"/>
      <c r="D9" s="59"/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11"/>
  <sheetViews>
    <sheetView rightToLeft="1" zoomScale="90" zoomScaleNormal="90" workbookViewId="0">
      <selection activeCell="A3" sqref="A3:C11"/>
    </sheetView>
  </sheetViews>
  <sheetFormatPr defaultColWidth="8.875" defaultRowHeight="14.25"/>
  <cols>
    <col min="1" max="1" width="23.875" customWidth="1"/>
    <col min="2" max="2" width="20.125" customWidth="1"/>
    <col min="3" max="3" width="18.5" customWidth="1"/>
    <col min="4" max="4" width="23.125" customWidth="1"/>
  </cols>
  <sheetData>
    <row r="1" spans="1:4" ht="20.25">
      <c r="A1" t="s">
        <v>9</v>
      </c>
      <c r="B1" s="77" t="s">
        <v>10</v>
      </c>
      <c r="C1" s="77" t="s">
        <v>11</v>
      </c>
      <c r="D1" s="77" t="s">
        <v>12</v>
      </c>
    </row>
    <row r="2" spans="1:4" ht="40.5">
      <c r="B2" s="77" t="s">
        <v>89</v>
      </c>
      <c r="C2" s="77" t="s">
        <v>96</v>
      </c>
      <c r="D2" s="77" t="s">
        <v>21</v>
      </c>
    </row>
    <row r="3" spans="1:4" ht="21" thickBot="1">
      <c r="A3" s="72"/>
      <c r="B3" s="12"/>
      <c r="C3" s="12"/>
      <c r="D3" s="12"/>
    </row>
    <row r="4" spans="1:4" ht="21" thickBot="1">
      <c r="A4" s="72"/>
      <c r="B4" s="12"/>
      <c r="C4" s="12"/>
      <c r="D4" s="12"/>
    </row>
    <row r="5" spans="1:4" ht="21" thickBot="1">
      <c r="A5" s="72"/>
      <c r="B5" s="12"/>
      <c r="C5" s="12"/>
      <c r="D5" s="12"/>
    </row>
    <row r="6" spans="1:4" ht="21" thickBot="1">
      <c r="A6" s="72"/>
      <c r="B6" s="12"/>
      <c r="C6" s="12"/>
      <c r="D6" s="12"/>
    </row>
    <row r="7" spans="1:4" ht="21" thickBot="1">
      <c r="A7" s="72"/>
      <c r="B7" s="12"/>
      <c r="C7" s="12"/>
      <c r="D7" s="12"/>
    </row>
    <row r="8" spans="1:4" ht="21" thickBot="1">
      <c r="A8" s="72"/>
      <c r="B8" s="12"/>
      <c r="C8" s="12"/>
      <c r="D8" s="12"/>
    </row>
    <row r="9" spans="1:4" ht="21" thickBot="1">
      <c r="A9" s="72"/>
      <c r="B9" s="12"/>
      <c r="C9" s="12"/>
      <c r="D9" s="12"/>
    </row>
    <row r="10" spans="1:4" ht="21" thickBot="1">
      <c r="A10" s="72"/>
      <c r="B10" s="12"/>
      <c r="C10" s="12"/>
      <c r="D10" s="12"/>
    </row>
    <row r="11" spans="1:4" ht="20.25">
      <c r="A11" s="82"/>
      <c r="B11" s="18"/>
      <c r="C11" s="18"/>
      <c r="D11" s="18"/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4"/>
  <sheetViews>
    <sheetView rightToLeft="1" workbookViewId="0">
      <selection activeCell="A3" sqref="A3"/>
    </sheetView>
  </sheetViews>
  <sheetFormatPr defaultColWidth="8.875" defaultRowHeight="14.25"/>
  <cols>
    <col min="1" max="1" width="25.5" customWidth="1"/>
    <col min="2" max="2" width="28.875" customWidth="1"/>
  </cols>
  <sheetData>
    <row r="1" spans="1:2" ht="20.25">
      <c r="A1" s="86" t="s">
        <v>9</v>
      </c>
      <c r="B1" s="87" t="s">
        <v>10</v>
      </c>
    </row>
    <row r="2" spans="1:2" ht="20.25">
      <c r="A2" s="83" t="s">
        <v>35</v>
      </c>
      <c r="B2" s="85" t="s">
        <v>100</v>
      </c>
    </row>
    <row r="3" spans="1:2" ht="20.25">
      <c r="A3" s="84"/>
      <c r="B3" s="76"/>
    </row>
    <row r="4" spans="1:2" ht="20.25">
      <c r="A4" s="88"/>
      <c r="B4" s="89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4"/>
  <sheetViews>
    <sheetView rightToLeft="1" workbookViewId="0">
      <selection activeCell="D3" sqref="D3"/>
    </sheetView>
  </sheetViews>
  <sheetFormatPr defaultColWidth="8.875" defaultRowHeight="14.25"/>
  <cols>
    <col min="1" max="1" width="30.875" customWidth="1"/>
    <col min="2" max="2" width="16.75" customWidth="1"/>
    <col min="3" max="3" width="28.75" customWidth="1"/>
    <col min="4" max="4" width="19.625" customWidth="1"/>
    <col min="5" max="5" width="19.375" customWidth="1"/>
  </cols>
  <sheetData>
    <row r="1" spans="1:5" ht="18.75">
      <c r="A1" s="1" t="s">
        <v>9</v>
      </c>
      <c r="B1" s="2" t="s">
        <v>10</v>
      </c>
      <c r="C1" s="2" t="s">
        <v>11</v>
      </c>
      <c r="D1" s="2" t="s">
        <v>12</v>
      </c>
      <c r="E1" s="2" t="s">
        <v>13</v>
      </c>
    </row>
    <row r="2" spans="1:5" ht="37.5">
      <c r="A2" s="3" t="s">
        <v>130</v>
      </c>
      <c r="B2" s="3" t="s">
        <v>5</v>
      </c>
      <c r="C2" s="3" t="s">
        <v>6</v>
      </c>
      <c r="D2" s="3" t="s">
        <v>7</v>
      </c>
      <c r="E2" s="3" t="s">
        <v>8</v>
      </c>
    </row>
    <row r="3" spans="1:5" ht="56.25">
      <c r="A3" s="168" t="s">
        <v>200</v>
      </c>
      <c r="B3" s="168" t="s">
        <v>201</v>
      </c>
      <c r="C3" s="168" t="s">
        <v>203</v>
      </c>
      <c r="D3" s="168">
        <v>555029394</v>
      </c>
      <c r="E3" s="168" t="s">
        <v>202</v>
      </c>
    </row>
    <row r="4" spans="1:5" ht="18.75">
      <c r="A4" s="4"/>
      <c r="B4" s="4"/>
      <c r="C4" s="4"/>
      <c r="D4" s="4"/>
      <c r="E4" s="4"/>
    </row>
    <row r="5" spans="1:5">
      <c r="A5" s="5"/>
      <c r="B5" s="5"/>
      <c r="C5" s="5"/>
      <c r="D5" s="5"/>
      <c r="E5" s="5"/>
    </row>
    <row r="6" spans="1:5">
      <c r="A6" s="5"/>
      <c r="B6" s="5"/>
      <c r="C6" s="5"/>
      <c r="D6" s="5"/>
      <c r="E6" s="5"/>
    </row>
    <row r="7" spans="1:5">
      <c r="A7" s="5"/>
      <c r="B7" s="5"/>
      <c r="C7" s="5"/>
      <c r="D7" s="5"/>
      <c r="E7" s="5"/>
    </row>
    <row r="8" spans="1:5">
      <c r="A8" s="5"/>
      <c r="B8" s="5"/>
      <c r="C8" s="5"/>
      <c r="D8" s="5"/>
      <c r="E8" s="5"/>
    </row>
    <row r="9" spans="1:5">
      <c r="A9" s="5"/>
      <c r="B9" s="5"/>
      <c r="C9" s="5"/>
      <c r="D9" s="5"/>
      <c r="E9" s="5"/>
    </row>
    <row r="10" spans="1:5">
      <c r="A10" s="5"/>
      <c r="B10" s="5"/>
      <c r="C10" s="5"/>
      <c r="D10" s="5"/>
      <c r="E10" s="5"/>
    </row>
    <row r="11" spans="1:5">
      <c r="A11" s="5"/>
      <c r="B11" s="5"/>
      <c r="C11" s="5"/>
      <c r="D11" s="5"/>
      <c r="E11" s="5"/>
    </row>
    <row r="12" spans="1:5">
      <c r="A12" s="5"/>
      <c r="B12" s="5"/>
      <c r="C12" s="5"/>
      <c r="D12" s="5"/>
      <c r="E12" s="5"/>
    </row>
    <row r="13" spans="1:5">
      <c r="A13" s="5"/>
      <c r="B13" s="5"/>
      <c r="C13" s="5"/>
      <c r="D13" s="5"/>
      <c r="E13" s="5"/>
    </row>
    <row r="14" spans="1:5">
      <c r="A14" s="6"/>
      <c r="B14" s="6"/>
      <c r="C14" s="6"/>
      <c r="D14" s="6"/>
      <c r="E14" s="6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6"/>
  <sheetViews>
    <sheetView rightToLeft="1" workbookViewId="0">
      <selection activeCell="A5" sqref="A5:F6"/>
    </sheetView>
  </sheetViews>
  <sheetFormatPr defaultColWidth="8.875" defaultRowHeight="14.25"/>
  <cols>
    <col min="1" max="2" width="10.375" customWidth="1"/>
    <col min="3" max="3" width="24.5" customWidth="1"/>
    <col min="4" max="4" width="10.375" customWidth="1"/>
    <col min="5" max="5" width="15.375" customWidth="1"/>
    <col min="6" max="6" width="14.5" customWidth="1"/>
  </cols>
  <sheetData>
    <row r="1" spans="1:6" ht="20.25">
      <c r="A1" s="54" t="s">
        <v>9</v>
      </c>
      <c r="B1" s="55" t="s">
        <v>10</v>
      </c>
      <c r="C1" s="55" t="s">
        <v>11</v>
      </c>
      <c r="D1" s="55" t="s">
        <v>12</v>
      </c>
      <c r="E1" s="55" t="s">
        <v>13</v>
      </c>
      <c r="F1" s="56" t="s">
        <v>34</v>
      </c>
    </row>
    <row r="2" spans="1:6" ht="40.5">
      <c r="A2" s="51" t="s">
        <v>101</v>
      </c>
      <c r="B2" s="49" t="s">
        <v>102</v>
      </c>
      <c r="C2" s="49" t="s">
        <v>103</v>
      </c>
      <c r="D2" s="49" t="s">
        <v>102</v>
      </c>
      <c r="E2" s="49" t="s">
        <v>104</v>
      </c>
      <c r="F2" s="52" t="s">
        <v>105</v>
      </c>
    </row>
    <row r="3" spans="1:6" ht="20.25">
      <c r="A3" s="57"/>
      <c r="B3" s="58"/>
      <c r="C3" s="58"/>
      <c r="D3" s="58"/>
      <c r="E3" s="58"/>
      <c r="F3" s="36"/>
    </row>
    <row r="5" spans="1:6">
      <c r="A5" s="204" t="s">
        <v>302</v>
      </c>
      <c r="B5" s="204"/>
      <c r="C5" s="204"/>
      <c r="D5" s="204"/>
      <c r="E5" s="204"/>
      <c r="F5" s="204"/>
    </row>
    <row r="6" spans="1:6">
      <c r="A6" s="204"/>
      <c r="B6" s="204"/>
      <c r="C6" s="204"/>
      <c r="D6" s="204"/>
      <c r="E6" s="204"/>
      <c r="F6" s="204"/>
    </row>
  </sheetData>
  <mergeCells count="1">
    <mergeCell ref="A5:F6"/>
  </mergeCells>
  <pageMargins left="0.7" right="0.7" top="0.75" bottom="0.75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7"/>
  <sheetViews>
    <sheetView rightToLeft="1" zoomScale="85" zoomScaleNormal="85" zoomScalePageLayoutView="85" workbookViewId="0">
      <selection activeCell="C13" sqref="C13"/>
    </sheetView>
  </sheetViews>
  <sheetFormatPr defaultColWidth="8.875" defaultRowHeight="14.25"/>
  <cols>
    <col min="1" max="1" width="10.375" customWidth="1"/>
    <col min="2" max="2" width="26.875" customWidth="1"/>
    <col min="3" max="3" width="20.125" customWidth="1"/>
    <col min="4" max="4" width="18" customWidth="1"/>
    <col min="5" max="5" width="13.625" customWidth="1"/>
    <col min="6" max="7" width="10.375" customWidth="1"/>
  </cols>
  <sheetData>
    <row r="1" spans="1:7" ht="20.25">
      <c r="A1" s="54" t="s">
        <v>9</v>
      </c>
      <c r="B1" s="77" t="s">
        <v>10</v>
      </c>
      <c r="C1" s="77" t="s">
        <v>11</v>
      </c>
      <c r="D1" s="77" t="s">
        <v>12</v>
      </c>
      <c r="E1" s="55" t="s">
        <v>13</v>
      </c>
      <c r="F1" s="55" t="s">
        <v>34</v>
      </c>
      <c r="G1" s="56" t="s">
        <v>47</v>
      </c>
    </row>
    <row r="2" spans="1:7" ht="40.5">
      <c r="A2" s="51" t="s">
        <v>112</v>
      </c>
      <c r="B2" s="73" t="s">
        <v>111</v>
      </c>
      <c r="C2" s="73" t="s">
        <v>106</v>
      </c>
      <c r="D2" s="73" t="s">
        <v>110</v>
      </c>
      <c r="E2" s="49" t="s">
        <v>107</v>
      </c>
      <c r="F2" s="49" t="s">
        <v>108</v>
      </c>
      <c r="G2" s="52" t="s">
        <v>109</v>
      </c>
    </row>
    <row r="3" spans="1:7" ht="20.25">
      <c r="A3" s="57"/>
      <c r="B3" s="58"/>
      <c r="C3" s="90"/>
      <c r="D3" s="58"/>
      <c r="E3" s="58"/>
      <c r="F3" s="58"/>
      <c r="G3" s="59"/>
    </row>
    <row r="6" spans="1:7">
      <c r="B6" s="204" t="s">
        <v>303</v>
      </c>
      <c r="C6" s="204"/>
      <c r="D6" s="204"/>
    </row>
    <row r="7" spans="1:7">
      <c r="B7" s="204"/>
      <c r="C7" s="204"/>
      <c r="D7" s="204"/>
    </row>
  </sheetData>
  <mergeCells count="1">
    <mergeCell ref="B6:D7"/>
  </mergeCells>
  <pageMargins left="0.7" right="0.7" top="0.75" bottom="0.75" header="0.3" footer="0.3"/>
  <tableParts count="1">
    <tablePart r:id="rId1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9"/>
  <sheetViews>
    <sheetView rightToLeft="1" workbookViewId="0">
      <selection activeCell="A8" sqref="A8:C9"/>
    </sheetView>
  </sheetViews>
  <sheetFormatPr defaultColWidth="8.875" defaultRowHeight="14.25"/>
  <cols>
    <col min="1" max="1" width="23.375" customWidth="1"/>
    <col min="2" max="2" width="26.5" customWidth="1"/>
    <col min="3" max="3" width="15.5" customWidth="1"/>
  </cols>
  <sheetData>
    <row r="1" spans="1:3" ht="20.25">
      <c r="A1" s="54" t="s">
        <v>9</v>
      </c>
      <c r="B1" s="55" t="s">
        <v>10</v>
      </c>
      <c r="C1" s="56" t="s">
        <v>11</v>
      </c>
    </row>
    <row r="2" spans="1:3" ht="20.25">
      <c r="A2" s="51" t="s">
        <v>113</v>
      </c>
      <c r="B2" s="49" t="s">
        <v>114</v>
      </c>
      <c r="C2" s="52" t="s">
        <v>115</v>
      </c>
    </row>
    <row r="3" spans="1:3" ht="20.25">
      <c r="A3" s="51"/>
      <c r="B3" s="49"/>
      <c r="C3" s="52"/>
    </row>
    <row r="4" spans="1:3" ht="20.25">
      <c r="A4" s="78"/>
      <c r="B4" s="79"/>
      <c r="C4" s="91"/>
    </row>
    <row r="8" spans="1:3">
      <c r="A8" s="204" t="s">
        <v>304</v>
      </c>
      <c r="B8" s="204"/>
      <c r="C8" s="204"/>
    </row>
    <row r="9" spans="1:3">
      <c r="A9" s="204"/>
      <c r="B9" s="204"/>
      <c r="C9" s="204"/>
    </row>
  </sheetData>
  <mergeCells count="1">
    <mergeCell ref="A8:C9"/>
  </mergeCells>
  <pageMargins left="0.7" right="0.7" top="0.75" bottom="0.75" header="0.3" footer="0.3"/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D3"/>
  <sheetViews>
    <sheetView rightToLeft="1" workbookViewId="0">
      <selection activeCell="A12" sqref="A12"/>
    </sheetView>
  </sheetViews>
  <sheetFormatPr defaultColWidth="8.875" defaultRowHeight="14.25"/>
  <cols>
    <col min="1" max="1" width="14.125" customWidth="1"/>
    <col min="2" max="2" width="20.125" customWidth="1"/>
    <col min="3" max="3" width="14.875" customWidth="1"/>
    <col min="4" max="4" width="10.375" customWidth="1"/>
  </cols>
  <sheetData>
    <row r="1" spans="1:4" ht="20.25">
      <c r="A1" s="54" t="s">
        <v>9</v>
      </c>
      <c r="B1" s="55" t="s">
        <v>10</v>
      </c>
      <c r="C1" s="55" t="s">
        <v>11</v>
      </c>
      <c r="D1" s="56" t="s">
        <v>12</v>
      </c>
    </row>
    <row r="2" spans="1:4" ht="20.25">
      <c r="A2" s="51" t="s">
        <v>19</v>
      </c>
      <c r="B2" s="49" t="s">
        <v>117</v>
      </c>
      <c r="C2" s="49" t="s">
        <v>118</v>
      </c>
      <c r="D2" s="52" t="s">
        <v>116</v>
      </c>
    </row>
    <row r="3" spans="1:4" ht="20.25">
      <c r="A3" s="57"/>
      <c r="B3" s="58"/>
      <c r="C3" s="58"/>
      <c r="D3" s="59"/>
    </row>
  </sheetData>
  <pageMargins left="0.7" right="0.7" top="0.75" bottom="0.75" header="0.3" footer="0.3"/>
  <tableParts count="1">
    <tablePart r:id="rId1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2:D46"/>
  <sheetViews>
    <sheetView rightToLeft="1" topLeftCell="A19" workbookViewId="0">
      <selection activeCell="C52" sqref="C52"/>
    </sheetView>
  </sheetViews>
  <sheetFormatPr defaultColWidth="8.875" defaultRowHeight="14.25"/>
  <cols>
    <col min="2" max="2" width="33.625" customWidth="1"/>
    <col min="3" max="3" width="17.375" style="138" customWidth="1"/>
    <col min="4" max="4" width="41.625" customWidth="1"/>
  </cols>
  <sheetData>
    <row r="2" spans="2:4" ht="27.75" customHeight="1" thickBot="1">
      <c r="B2" s="187" t="str">
        <f>'[1]التبرعات والإيرادات (4-أ)'!B2</f>
        <v xml:space="preserve">التبرعات والايرادات والمنح </v>
      </c>
      <c r="C2" s="187"/>
      <c r="D2" s="187"/>
    </row>
    <row r="3" spans="2:4" ht="15.75" thickTop="1" thickBot="1">
      <c r="B3" s="110">
        <f>'[1]التبرعات والإيرادات (4-أ)'!B3</f>
        <v>0</v>
      </c>
      <c r="C3" s="131">
        <f>'[1]التبرعات والإيرادات (4-أ)'!C3</f>
        <v>0</v>
      </c>
      <c r="D3" s="110">
        <f>'[1]التبرعات والإيرادات (4-أ)'!D3</f>
        <v>0</v>
      </c>
    </row>
    <row r="4" spans="2:4" ht="21.75" thickTop="1" thickBot="1">
      <c r="B4" s="109" t="str">
        <f>'[1]التبرعات والإيرادات (4-أ)'!B4</f>
        <v xml:space="preserve">البيان </v>
      </c>
      <c r="C4" s="132" t="str">
        <f>'[1]التبرعات والإيرادات (4-أ)'!C4</f>
        <v xml:space="preserve">المبلغ </v>
      </c>
      <c r="D4" s="109" t="str">
        <f>'[1]التبرعات والإيرادات (4-أ)'!D4</f>
        <v xml:space="preserve">ملاحظات </v>
      </c>
    </row>
    <row r="5" spans="2:4" ht="18.75" thickTop="1">
      <c r="B5" s="106" t="str">
        <f>'[1]التبرعات والإيرادات (4-أ)'!B5</f>
        <v xml:space="preserve">التبرعات النقدية </v>
      </c>
      <c r="C5" s="133">
        <f>'[1]التبرعات والإيرادات (4-أ)'!C5</f>
        <v>0</v>
      </c>
      <c r="D5" s="105">
        <f>'[1]التبرعات والإيرادات (4-أ)'!D5</f>
        <v>0</v>
      </c>
    </row>
    <row r="6" spans="2:4">
      <c r="B6" s="108" t="str">
        <f>'[1]التبرعات والإيرادات (4-أ)'!B6</f>
        <v xml:space="preserve">افراد </v>
      </c>
      <c r="C6" s="134">
        <v>136271.79</v>
      </c>
      <c r="D6" s="107">
        <f>'[1]التبرعات والإيرادات (4-أ)'!D6</f>
        <v>0</v>
      </c>
    </row>
    <row r="7" spans="2:4">
      <c r="B7" s="108" t="str">
        <f>'[1]التبرعات والإيرادات (4-أ)'!B7</f>
        <v xml:space="preserve">مؤسسات مانحة </v>
      </c>
      <c r="C7" s="134">
        <f>'[1]التبرعات والإيرادات (4-أ)'!C7</f>
        <v>0</v>
      </c>
      <c r="D7" s="107">
        <f>'[1]التبرعات والإيرادات (4-أ)'!D7</f>
        <v>0</v>
      </c>
    </row>
    <row r="8" spans="2:4">
      <c r="B8" s="108" t="str">
        <f>'[1]التبرعات والإيرادات (4-أ)'!B8</f>
        <v xml:space="preserve">شركات وجهات </v>
      </c>
      <c r="C8" s="134">
        <f>'[1]التبرعات والإيرادات (4-أ)'!C8</f>
        <v>0</v>
      </c>
      <c r="D8" s="107">
        <f>'[1]التبرعات والإيرادات (4-أ)'!D8</f>
        <v>0</v>
      </c>
    </row>
    <row r="9" spans="2:4">
      <c r="B9" s="108" t="str">
        <f>'[1]التبرعات والإيرادات (4-أ)'!B9</f>
        <v xml:space="preserve">أخرى </v>
      </c>
      <c r="C9" s="134">
        <f>'[1]التبرعات والإيرادات (4-أ)'!C9</f>
        <v>0</v>
      </c>
      <c r="D9" s="107">
        <f>'[1]التبرعات والإيرادات (4-أ)'!D9</f>
        <v>0</v>
      </c>
    </row>
    <row r="10" spans="2:4">
      <c r="B10" s="108" t="str">
        <f>'[1]التبرعات والإيرادات (4-أ)'!B10</f>
        <v>مجموع التبرعات النقدية</v>
      </c>
      <c r="C10" s="134">
        <f>SUM(C6:C9)</f>
        <v>136271.79</v>
      </c>
      <c r="D10" s="107">
        <f>'[1]التبرعات والإيرادات (4-أ)'!D10</f>
        <v>0</v>
      </c>
    </row>
    <row r="11" spans="2:4" ht="18">
      <c r="B11" s="106" t="str">
        <f>'[1]التبرعات والإيرادات (4-أ)'!B11</f>
        <v xml:space="preserve">التبرعات العينية </v>
      </c>
      <c r="C11" s="133">
        <f>'[1]التبرعات والإيرادات (4-أ)'!C11</f>
        <v>0</v>
      </c>
      <c r="D11" s="105">
        <f>'[1]التبرعات والإيرادات (4-أ)'!D11</f>
        <v>0</v>
      </c>
    </row>
    <row r="12" spans="2:4">
      <c r="B12" s="108" t="str">
        <f>'[1]التبرعات والإيرادات (4-أ)'!B12</f>
        <v xml:space="preserve">افراد </v>
      </c>
      <c r="C12" s="134">
        <f>'[1]التبرعات والإيرادات (4-أ)'!C12</f>
        <v>0</v>
      </c>
      <c r="D12" s="107">
        <f>'[1]التبرعات والإيرادات (4-أ)'!D12</f>
        <v>0</v>
      </c>
    </row>
    <row r="13" spans="2:4">
      <c r="B13" s="108" t="str">
        <f>'[1]التبرعات والإيرادات (4-أ)'!B13</f>
        <v xml:space="preserve">مؤسسات مانحة </v>
      </c>
      <c r="C13" s="134">
        <f>'[1]التبرعات والإيرادات (4-أ)'!C13</f>
        <v>0</v>
      </c>
      <c r="D13" s="107">
        <f>'[1]التبرعات والإيرادات (4-أ)'!D13</f>
        <v>0</v>
      </c>
    </row>
    <row r="14" spans="2:4">
      <c r="B14" s="108" t="str">
        <f>'[1]التبرعات والإيرادات (4-أ)'!B14</f>
        <v xml:space="preserve">شركات وجهات </v>
      </c>
      <c r="C14" s="134">
        <f>'[1]التبرعات والإيرادات (4-أ)'!C14</f>
        <v>0</v>
      </c>
      <c r="D14" s="107">
        <f>'[1]التبرعات والإيرادات (4-أ)'!D14</f>
        <v>0</v>
      </c>
    </row>
    <row r="15" spans="2:4">
      <c r="B15" s="108" t="str">
        <f>'[1]التبرعات والإيرادات (4-أ)'!B15</f>
        <v xml:space="preserve">أخرى </v>
      </c>
      <c r="C15" s="134">
        <f>'[1]التبرعات والإيرادات (4-أ)'!C15</f>
        <v>0</v>
      </c>
      <c r="D15" s="107">
        <f>'[1]التبرعات والإيرادات (4-أ)'!D15</f>
        <v>0</v>
      </c>
    </row>
    <row r="16" spans="2:4">
      <c r="B16" s="108" t="str">
        <f>'[1]التبرعات والإيرادات (4-أ)'!B16</f>
        <v>مجموع التبرعات العينية</v>
      </c>
      <c r="C16" s="134">
        <f>'[1]التبرعات والإيرادات (4-أ)'!C16</f>
        <v>0</v>
      </c>
      <c r="D16" s="107">
        <f>'[1]التبرعات والإيرادات (4-أ)'!D16</f>
        <v>0</v>
      </c>
    </row>
    <row r="17" spans="2:4" ht="18">
      <c r="B17" s="106" t="str">
        <f>'[1]التبرعات والإيرادات (4-أ)'!B17</f>
        <v xml:space="preserve">إعانات ومنح حكومية </v>
      </c>
      <c r="C17" s="133">
        <f>'[1]التبرعات والإيرادات (4-أ)'!C17</f>
        <v>0</v>
      </c>
      <c r="D17" s="105">
        <f>'[1]التبرعات والإيرادات (4-أ)'!D17</f>
        <v>0</v>
      </c>
    </row>
    <row r="18" spans="2:4">
      <c r="B18" s="108" t="str">
        <f>'[1]التبرعات والإيرادات (4-أ)'!B18</f>
        <v xml:space="preserve">منح حكومية نقدية </v>
      </c>
      <c r="C18" s="134">
        <f>45000+212000</f>
        <v>257000</v>
      </c>
      <c r="D18" s="107">
        <f>'[1]التبرعات والإيرادات (4-أ)'!D18</f>
        <v>0</v>
      </c>
    </row>
    <row r="19" spans="2:4">
      <c r="B19" s="108" t="str">
        <f>'[1]التبرعات والإيرادات (4-أ)'!B19</f>
        <v xml:space="preserve">منح حكومية عينية </v>
      </c>
      <c r="C19" s="134">
        <f>'[1]التبرعات والإيرادات (4-أ)'!C19</f>
        <v>0</v>
      </c>
      <c r="D19" s="107">
        <f>'[1]التبرعات والإيرادات (4-أ)'!D19</f>
        <v>0</v>
      </c>
    </row>
    <row r="20" spans="2:4">
      <c r="B20" s="108" t="str">
        <f>'[1]التبرعات والإيرادات (4-أ)'!B20</f>
        <v>مجموع الإعانات والمنح الحكومية</v>
      </c>
      <c r="C20" s="134">
        <f>SUM(C18:C19)</f>
        <v>257000</v>
      </c>
      <c r="D20" s="107">
        <f>'[1]التبرعات والإيرادات (4-أ)'!D20</f>
        <v>0</v>
      </c>
    </row>
    <row r="21" spans="2:4" ht="18">
      <c r="B21" s="106" t="str">
        <f>'[1]التبرعات والإيرادات (4-أ)'!B21</f>
        <v xml:space="preserve">الزكاة </v>
      </c>
      <c r="C21" s="133">
        <f>'[1]التبرعات والإيرادات (4-أ)'!C21</f>
        <v>0</v>
      </c>
      <c r="D21" s="105">
        <f>'[1]التبرعات والإيرادات (4-أ)'!D21</f>
        <v>0</v>
      </c>
    </row>
    <row r="22" spans="2:4">
      <c r="B22" s="108" t="str">
        <f>'[1]التبرعات والإيرادات (4-أ)'!B22</f>
        <v xml:space="preserve">زكاة نقدية </v>
      </c>
      <c r="C22" s="134">
        <v>0</v>
      </c>
      <c r="D22" s="107">
        <f>'[1]التبرعات والإيرادات (4-أ)'!D22</f>
        <v>0</v>
      </c>
    </row>
    <row r="23" spans="2:4">
      <c r="B23" s="108" t="str">
        <f>'[1]التبرعات والإيرادات (4-أ)'!B23</f>
        <v xml:space="preserve">زكاة عينية </v>
      </c>
      <c r="C23" s="134">
        <f>'[1]التبرعات والإيرادات (4-أ)'!C23</f>
        <v>0</v>
      </c>
      <c r="D23" s="107">
        <f>'[1]التبرعات والإيرادات (4-أ)'!D23</f>
        <v>0</v>
      </c>
    </row>
    <row r="24" spans="2:4">
      <c r="B24" s="108" t="str">
        <f>'[1]التبرعات والإيرادات (4-أ)'!B24</f>
        <v>مجموع الزكاة</v>
      </c>
      <c r="C24" s="134">
        <v>0</v>
      </c>
      <c r="D24" s="107">
        <f>'[1]التبرعات والإيرادات (4-أ)'!D24</f>
        <v>0</v>
      </c>
    </row>
    <row r="25" spans="2:4" ht="18">
      <c r="B25" s="106" t="str">
        <f>'[1]التبرعات والإيرادات (4-أ)'!B25</f>
        <v xml:space="preserve">تبرعات وايرادات الأوقاف </v>
      </c>
      <c r="C25" s="133">
        <f>'[1]التبرعات والإيرادات (4-أ)'!C25</f>
        <v>0</v>
      </c>
      <c r="D25" s="105">
        <f>'[1]التبرعات والإيرادات (4-أ)'!D25</f>
        <v>0</v>
      </c>
    </row>
    <row r="26" spans="2:4">
      <c r="B26" s="108" t="str">
        <f>'[1]التبرعات والإيرادات (4-أ)'!B26</f>
        <v xml:space="preserve">تبرعات لبناء أوشراء أوقاف </v>
      </c>
      <c r="C26" s="134">
        <v>0</v>
      </c>
      <c r="D26" s="107">
        <f>'[1]التبرعات والإيرادات (4-أ)'!D26</f>
        <v>0</v>
      </c>
    </row>
    <row r="27" spans="2:4">
      <c r="B27" s="108" t="str">
        <f>'[1]التبرعات والإيرادات (4-أ)'!B27</f>
        <v xml:space="preserve">ايرادات وريع أوقاف </v>
      </c>
      <c r="C27" s="134">
        <f>'[1]التبرعات والإيرادات (4-أ)'!C27</f>
        <v>0</v>
      </c>
      <c r="D27" s="107">
        <f>'[1]التبرعات والإيرادات (4-أ)'!D27</f>
        <v>0</v>
      </c>
    </row>
    <row r="28" spans="2:4">
      <c r="B28" s="108" t="str">
        <f>'[1]التبرعات والإيرادات (4-أ)'!B28</f>
        <v>أخرى ( يتم تفصيلها )</v>
      </c>
      <c r="C28" s="134">
        <f>'[1]التبرعات والإيرادات (4-أ)'!C28</f>
        <v>0</v>
      </c>
      <c r="D28" s="107">
        <f>'[1]التبرعات والإيرادات (4-أ)'!D28</f>
        <v>0</v>
      </c>
    </row>
    <row r="29" spans="2:4">
      <c r="B29" s="108" t="str">
        <f>'[1]التبرعات والإيرادات (4-أ)'!B29</f>
        <v>مجموع تبرعات وإيرادات الأوقاف</v>
      </c>
      <c r="C29" s="134">
        <v>0</v>
      </c>
      <c r="D29" s="107">
        <f>'[1]التبرعات والإيرادات (4-أ)'!D29</f>
        <v>0</v>
      </c>
    </row>
    <row r="30" spans="2:4" ht="18">
      <c r="B30" s="106" t="str">
        <f>'[1]التبرعات والإيرادات (4-أ)'!B30</f>
        <v>ايرادات متنوعة</v>
      </c>
      <c r="C30" s="133">
        <f>'[1]التبرعات والإيرادات (4-أ)'!C30</f>
        <v>0</v>
      </c>
      <c r="D30" s="105">
        <f>'[1]التبرعات والإيرادات (4-أ)'!D30</f>
        <v>0</v>
      </c>
    </row>
    <row r="31" spans="2:4">
      <c r="B31" s="107" t="str">
        <f>'[1]التبرعات والإيرادات (4-أ)'!B31</f>
        <v xml:space="preserve">اشتراكات الأعضاء </v>
      </c>
      <c r="C31" s="134">
        <v>3600</v>
      </c>
      <c r="D31" s="107">
        <f>'[1]التبرعات والإيرادات (4-أ)'!D31</f>
        <v>0</v>
      </c>
    </row>
    <row r="32" spans="2:4">
      <c r="B32" s="107" t="str">
        <f>'[1]التبرعات والإيرادات (4-أ)'!B32</f>
        <v xml:space="preserve">مبيعات السلع والخدمات </v>
      </c>
      <c r="C32" s="134">
        <f>'[1]التبرعات والإيرادات (4-أ)'!C32</f>
        <v>0</v>
      </c>
      <c r="D32" s="107">
        <f>'[1]التبرعات والإيرادات (4-أ)'!D32</f>
        <v>0</v>
      </c>
    </row>
    <row r="33" spans="2:4">
      <c r="B33" s="107" t="str">
        <f>'[1]التبرعات والإيرادات (4-أ)'!B33</f>
        <v xml:space="preserve">ايرادات عقارية </v>
      </c>
      <c r="C33" s="134">
        <f>'[1]التبرعات والإيرادات (4-أ)'!C33</f>
        <v>0</v>
      </c>
      <c r="D33" s="107">
        <f>'[1]التبرعات والإيرادات (4-أ)'!D33</f>
        <v>0</v>
      </c>
    </row>
    <row r="34" spans="2:4">
      <c r="B34" s="107" t="str">
        <f>'[1]التبرعات والإيرادات (4-أ)'!B34</f>
        <v xml:space="preserve">ارباح استثمار </v>
      </c>
      <c r="C34" s="134">
        <f>'[1]التبرعات والإيرادات (4-أ)'!C34</f>
        <v>0</v>
      </c>
      <c r="D34" s="107">
        <f>'[1]التبرعات والإيرادات (4-أ)'!D34</f>
        <v>0</v>
      </c>
    </row>
    <row r="35" spans="2:4">
      <c r="B35" s="107" t="str">
        <f>'[1]التبرعات والإيرادات (4-أ)'!B35</f>
        <v xml:space="preserve">ارباح بيع أصول ثابتة </v>
      </c>
      <c r="C35" s="134">
        <f>'[1]التبرعات والإيرادات (4-أ)'!C35</f>
        <v>0</v>
      </c>
      <c r="D35" s="107">
        <f>'[1]التبرعات والإيرادات (4-أ)'!D35</f>
        <v>0</v>
      </c>
    </row>
    <row r="36" spans="2:4">
      <c r="B36" s="107" t="str">
        <f>'[1]التبرعات والإيرادات (4-أ)'!B36</f>
        <v xml:space="preserve">رسوم البرامج </v>
      </c>
      <c r="C36" s="134">
        <v>0</v>
      </c>
      <c r="D36" s="107">
        <f>'[1]التبرعات والإيرادات (4-أ)'!D36</f>
        <v>0</v>
      </c>
    </row>
    <row r="37" spans="2:4">
      <c r="B37" s="107" t="str">
        <f>'[1]التبرعات والإيرادات (4-أ)'!B37</f>
        <v>إيرادات أخرى  ( يتم تفصيلها )</v>
      </c>
      <c r="C37" s="134">
        <f>'[1]التبرعات والإيرادات (4-أ)'!C37</f>
        <v>0</v>
      </c>
      <c r="D37" s="107">
        <f>'[1]التبرعات والإيرادات (4-أ)'!D37</f>
        <v>0</v>
      </c>
    </row>
    <row r="38" spans="2:4">
      <c r="B38" s="107" t="str">
        <f>'[1]التبرعات والإيرادات (4-أ)'!B38</f>
        <v>مجموع الإيرادات المتنوعة</v>
      </c>
      <c r="C38" s="134">
        <f>SUM(C31:C37)</f>
        <v>3600</v>
      </c>
      <c r="D38" s="107">
        <f>'[1]التبرعات والإيرادات (4-أ)'!D38</f>
        <v>0</v>
      </c>
    </row>
    <row r="39" spans="2:4" ht="18">
      <c r="B39" s="106" t="str">
        <f>'[1]التبرعات والإيرادات (4-أ)'!B39</f>
        <v xml:space="preserve">إيرادات أو تبرعات أخرى ( يتم تفصيلها </v>
      </c>
      <c r="C39" s="133">
        <f>'[1]التبرعات والإيرادات (4-أ)'!C39</f>
        <v>0</v>
      </c>
      <c r="D39" s="105">
        <f>'[1]التبرعات والإيرادات (4-أ)'!D39</f>
        <v>0</v>
      </c>
    </row>
    <row r="40" spans="2:4" ht="18">
      <c r="B40" s="104" t="str">
        <f>'[1]التبرعات والإيرادات (4-أ)'!B40</f>
        <v>تفريج كربة</v>
      </c>
      <c r="C40" s="135">
        <v>480000</v>
      </c>
      <c r="D40" s="103">
        <f>'[1]التبرعات والإيرادات (4-أ)'!D40</f>
        <v>0</v>
      </c>
    </row>
    <row r="41" spans="2:4" ht="18">
      <c r="B41" s="104" t="str">
        <f>'[1]التبرعات والإيرادات (4-أ)'!B41</f>
        <v>كفارات</v>
      </c>
      <c r="C41" s="135">
        <v>0</v>
      </c>
      <c r="D41" s="103">
        <f>'[1]التبرعات والإيرادات (4-أ)'!D41</f>
        <v>0</v>
      </c>
    </row>
    <row r="42" spans="2:4" ht="18">
      <c r="B42" s="104" t="s">
        <v>191</v>
      </c>
      <c r="C42" s="135">
        <v>398792.64</v>
      </c>
      <c r="D42" s="103">
        <f>'[1]التبرعات والإيرادات (4-أ)'!D42</f>
        <v>0</v>
      </c>
    </row>
    <row r="43" spans="2:4" ht="18">
      <c r="B43" s="104" t="s">
        <v>192</v>
      </c>
      <c r="C43" s="135">
        <v>330000</v>
      </c>
      <c r="D43" s="103">
        <f>'[1]التبرعات والإيرادات (4-أ)'!D43</f>
        <v>0</v>
      </c>
    </row>
    <row r="44" spans="2:4" ht="15" thickBot="1">
      <c r="B44" s="102" t="str">
        <f>'[1]التبرعات والإيرادات (4-أ)'!B44</f>
        <v>المجموع</v>
      </c>
      <c r="C44" s="136">
        <f>SUM(C40:C43)</f>
        <v>1208792.6400000001</v>
      </c>
      <c r="D44" s="101">
        <f>'[1]التبرعات والإيرادات (4-أ)'!D44</f>
        <v>0</v>
      </c>
    </row>
    <row r="45" spans="2:4" ht="19.5" thickTop="1" thickBot="1">
      <c r="B45" s="100" t="str">
        <f>'[1]التبرعات والإيرادات (4-أ)'!B45</f>
        <v xml:space="preserve">إجمالي التبرعات والإيرادات والمنح </v>
      </c>
      <c r="C45" s="137">
        <f>C10+C16+C20+C24+C25+C29+C38+C44</f>
        <v>1605664.4300000002</v>
      </c>
      <c r="D45" s="99">
        <f>'[1]التبرعات والإيرادات (4-أ)'!D45</f>
        <v>0</v>
      </c>
    </row>
    <row r="46" spans="2:4" ht="15" thickTop="1"/>
  </sheetData>
  <mergeCells count="1">
    <mergeCell ref="B2:D2"/>
  </mergeCells>
  <pageMargins left="0.7" right="0.7" top="0.75" bottom="0.75" header="0.3" footer="0.3"/>
  <pageSetup paperSize="9" scale="86" orientation="portrait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H20"/>
  <sheetViews>
    <sheetView rightToLeft="1" workbookViewId="0">
      <selection activeCell="C26" sqref="C26"/>
    </sheetView>
  </sheetViews>
  <sheetFormatPr defaultColWidth="8.875" defaultRowHeight="14.25"/>
  <cols>
    <col min="2" max="2" width="35.125" bestFit="1" customWidth="1"/>
    <col min="3" max="3" width="17.125" style="138" bestFit="1" customWidth="1"/>
    <col min="4" max="4" width="12.625" customWidth="1"/>
    <col min="5" max="5" width="17.5" customWidth="1"/>
    <col min="6" max="6" width="15.125" bestFit="1" customWidth="1"/>
    <col min="7" max="7" width="16.625" customWidth="1"/>
    <col min="8" max="8" width="13.875" customWidth="1"/>
  </cols>
  <sheetData>
    <row r="1" spans="2:8" ht="15" thickBot="1"/>
    <row r="2" spans="2:8" ht="24.75" thickTop="1" thickBot="1">
      <c r="B2" s="188" t="str">
        <f>'[1]المصروفات (٤-ب)'!B2</f>
        <v xml:space="preserve">البيان </v>
      </c>
      <c r="C2" s="190" t="s">
        <v>126</v>
      </c>
      <c r="D2" s="192" t="s">
        <v>125</v>
      </c>
      <c r="E2" s="193"/>
      <c r="F2" s="193"/>
      <c r="G2" s="193"/>
      <c r="H2" s="194"/>
    </row>
    <row r="3" spans="2:8" ht="43.5" thickBot="1">
      <c r="B3" s="189"/>
      <c r="C3" s="191"/>
      <c r="D3" s="130" t="s">
        <v>124</v>
      </c>
      <c r="E3" s="128" t="s">
        <v>123</v>
      </c>
      <c r="F3" s="129" t="s">
        <v>122</v>
      </c>
      <c r="G3" s="128" t="s">
        <v>121</v>
      </c>
      <c r="H3" s="127" t="s">
        <v>120</v>
      </c>
    </row>
    <row r="4" spans="2:8" ht="19.5" thickTop="1">
      <c r="B4" s="126" t="str">
        <f>'[1]المصروفات (٤-ب)'!B4</f>
        <v xml:space="preserve">المصاريف التشغيلية </v>
      </c>
      <c r="C4" s="139">
        <f>D4+E4+F4+G4+H4</f>
        <v>0</v>
      </c>
      <c r="D4" s="125"/>
      <c r="E4" s="124"/>
      <c r="F4" s="124"/>
      <c r="G4" s="124"/>
      <c r="H4" s="123"/>
    </row>
    <row r="5" spans="2:8" ht="15">
      <c r="B5" s="116" t="s">
        <v>194</v>
      </c>
      <c r="C5" s="139">
        <v>9915.8700000000008</v>
      </c>
      <c r="D5" s="115"/>
      <c r="E5" s="114"/>
      <c r="F5" s="114"/>
      <c r="G5" s="114"/>
      <c r="H5" s="113"/>
    </row>
    <row r="6" spans="2:8" s="161" customFormat="1" ht="15">
      <c r="B6" s="116" t="s">
        <v>195</v>
      </c>
      <c r="C6" s="139">
        <f>17000+12600</f>
        <v>29600</v>
      </c>
      <c r="D6" s="115"/>
      <c r="E6" s="114"/>
      <c r="F6" s="114"/>
      <c r="G6" s="114"/>
      <c r="H6" s="113"/>
    </row>
    <row r="7" spans="2:8" ht="15.75">
      <c r="B7" s="122" t="s">
        <v>183</v>
      </c>
      <c r="C7" s="139"/>
      <c r="D7" s="115"/>
      <c r="E7" s="114"/>
      <c r="F7" s="114"/>
      <c r="G7" s="114"/>
      <c r="H7" s="113"/>
    </row>
    <row r="8" spans="2:8" ht="15">
      <c r="B8" s="116" t="s">
        <v>193</v>
      </c>
      <c r="C8" s="139">
        <v>4222.8</v>
      </c>
      <c r="D8" s="115"/>
      <c r="E8" s="114"/>
      <c r="F8" s="114"/>
      <c r="G8" s="114"/>
      <c r="H8" s="113"/>
    </row>
    <row r="9" spans="2:8" ht="15">
      <c r="B9" s="116" t="s">
        <v>184</v>
      </c>
      <c r="C9" s="139"/>
      <c r="D9" s="115"/>
      <c r="E9" s="140"/>
      <c r="F9" s="114"/>
      <c r="G9" s="114"/>
      <c r="H9" s="113"/>
    </row>
    <row r="10" spans="2:8" ht="15.75">
      <c r="B10" s="121" t="s">
        <v>188</v>
      </c>
      <c r="C10" s="139">
        <v>485.35</v>
      </c>
      <c r="D10" s="115"/>
      <c r="E10" s="114"/>
      <c r="F10" s="114"/>
      <c r="G10" s="114"/>
      <c r="H10" s="113"/>
    </row>
    <row r="11" spans="2:8" ht="15">
      <c r="B11" s="116" t="s">
        <v>187</v>
      </c>
      <c r="C11" s="139"/>
      <c r="D11" s="115"/>
      <c r="E11" s="114"/>
      <c r="F11" s="114"/>
      <c r="G11" s="114"/>
      <c r="H11" s="113"/>
    </row>
    <row r="12" spans="2:8" ht="15">
      <c r="B12" s="116" t="s">
        <v>186</v>
      </c>
      <c r="C12" s="139">
        <v>747.77</v>
      </c>
      <c r="D12" s="115"/>
      <c r="E12" s="114"/>
      <c r="F12" s="140"/>
      <c r="G12" s="114"/>
      <c r="H12" s="113"/>
    </row>
    <row r="13" spans="2:8" ht="15">
      <c r="B13" s="116" t="s">
        <v>189</v>
      </c>
      <c r="C13" s="139">
        <v>10000</v>
      </c>
      <c r="D13" s="115"/>
      <c r="E13" s="114"/>
      <c r="F13" s="114"/>
      <c r="G13" s="114"/>
      <c r="H13" s="113"/>
    </row>
    <row r="14" spans="2:8" ht="15">
      <c r="B14" s="116" t="s">
        <v>196</v>
      </c>
      <c r="C14" s="139">
        <v>42558.33</v>
      </c>
      <c r="D14" s="115"/>
      <c r="E14" s="114"/>
      <c r="F14" s="114"/>
      <c r="G14" s="114"/>
      <c r="H14" s="113"/>
    </row>
    <row r="15" spans="2:8" ht="18.75">
      <c r="B15" s="120" t="str">
        <f>'[1]المصروفات (٤-ب)'!B20</f>
        <v xml:space="preserve">مصاريف الأنشطة </v>
      </c>
      <c r="C15" s="139"/>
      <c r="D15" s="119"/>
      <c r="E15" s="118"/>
      <c r="F15" s="118"/>
      <c r="G15" s="118"/>
      <c r="H15" s="117"/>
    </row>
    <row r="16" spans="2:8" ht="15">
      <c r="B16" s="116" t="s">
        <v>197</v>
      </c>
      <c r="C16" s="139">
        <v>469152.14</v>
      </c>
      <c r="D16" s="115"/>
      <c r="E16" s="114"/>
      <c r="F16" s="114"/>
      <c r="G16" s="114"/>
      <c r="H16" s="113"/>
    </row>
    <row r="17" spans="2:8" s="161" customFormat="1" ht="15">
      <c r="B17" s="116" t="s">
        <v>198</v>
      </c>
      <c r="C17" s="139">
        <v>133137.32999999999</v>
      </c>
      <c r="D17" s="115"/>
      <c r="E17" s="114"/>
      <c r="F17" s="114"/>
      <c r="G17" s="114"/>
      <c r="H17" s="113"/>
    </row>
    <row r="18" spans="2:8" ht="15.75" thickBot="1">
      <c r="B18" s="116" t="s">
        <v>185</v>
      </c>
      <c r="C18" s="139">
        <f>450+388.97+773.9</f>
        <v>1612.87</v>
      </c>
      <c r="D18" s="115"/>
      <c r="E18" s="114"/>
      <c r="F18" s="114"/>
      <c r="G18" s="114"/>
      <c r="H18" s="113"/>
    </row>
    <row r="19" spans="2:8" ht="25.5" customHeight="1" thickTop="1" thickBot="1">
      <c r="B19" s="112" t="str">
        <f>'[1]المصروفات (٤-ب)'!B31</f>
        <v xml:space="preserve">إجمالي المصروفات </v>
      </c>
      <c r="C19" s="111">
        <f t="shared" ref="C19:H19" si="0">SUM(C4:C18)</f>
        <v>701432.46</v>
      </c>
      <c r="D19" s="111">
        <f t="shared" si="0"/>
        <v>0</v>
      </c>
      <c r="E19" s="111">
        <f t="shared" si="0"/>
        <v>0</v>
      </c>
      <c r="F19" s="111">
        <f t="shared" si="0"/>
        <v>0</v>
      </c>
      <c r="G19" s="111">
        <f t="shared" si="0"/>
        <v>0</v>
      </c>
      <c r="H19" s="111">
        <f t="shared" si="0"/>
        <v>0</v>
      </c>
    </row>
    <row r="20" spans="2:8" ht="15" thickTop="1"/>
  </sheetData>
  <mergeCells count="3">
    <mergeCell ref="B2:B3"/>
    <mergeCell ref="C2:C3"/>
    <mergeCell ref="D2:H2"/>
  </mergeCells>
  <pageMargins left="0.7" right="0.7" top="0.75" bottom="0.75" header="0.3" footer="0.3"/>
  <pageSetup paperSize="9" scale="94" orientation="landscape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B6"/>
  <sheetViews>
    <sheetView rightToLeft="1" workbookViewId="0">
      <selection activeCell="B3" sqref="B3"/>
    </sheetView>
  </sheetViews>
  <sheetFormatPr defaultColWidth="8.875" defaultRowHeight="14.25"/>
  <cols>
    <col min="1" max="1" width="27.125" customWidth="1"/>
    <col min="2" max="2" width="35.125" customWidth="1"/>
  </cols>
  <sheetData>
    <row r="1" spans="1:2" ht="22.5" thickBot="1">
      <c r="A1" s="96" t="s">
        <v>9</v>
      </c>
      <c r="B1" s="97" t="s">
        <v>10</v>
      </c>
    </row>
    <row r="2" spans="1:2" ht="20.25">
      <c r="A2" s="51" t="s">
        <v>119</v>
      </c>
      <c r="B2" s="51" t="s">
        <v>0</v>
      </c>
    </row>
    <row r="3" spans="1:2" ht="22.5" thickBot="1">
      <c r="A3" s="92" t="s">
        <v>299</v>
      </c>
      <c r="B3" s="93" t="s">
        <v>300</v>
      </c>
    </row>
    <row r="4" spans="1:2" ht="22.5" thickBot="1">
      <c r="A4" s="92"/>
      <c r="B4" s="93"/>
    </row>
    <row r="5" spans="1:2" ht="22.5" thickBot="1">
      <c r="A5" s="92"/>
      <c r="B5" s="93"/>
    </row>
    <row r="6" spans="1:2" ht="21.75">
      <c r="A6" s="94"/>
      <c r="B6" s="95"/>
    </row>
  </sheetData>
  <pageMargins left="0.7" right="0.7" top="0.75" bottom="0.75" header="0.3" footer="0.3"/>
  <tableParts count="1">
    <tablePart r:id="rId1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I22"/>
  <sheetViews>
    <sheetView rightToLeft="1" zoomScale="166" workbookViewId="0">
      <selection activeCell="A4" sqref="A4:H22"/>
    </sheetView>
  </sheetViews>
  <sheetFormatPr defaultColWidth="8.875" defaultRowHeight="14.25"/>
  <cols>
    <col min="1" max="1" width="17" style="23" bestFit="1" customWidth="1"/>
    <col min="2" max="2" width="3.375" bestFit="1" customWidth="1"/>
    <col min="3" max="3" width="8.375" bestFit="1" customWidth="1"/>
    <col min="4" max="4" width="4" bestFit="1" customWidth="1"/>
    <col min="5" max="5" width="3.375" bestFit="1" customWidth="1"/>
    <col min="6" max="6" width="8.375" bestFit="1" customWidth="1"/>
    <col min="7" max="7" width="4" bestFit="1" customWidth="1"/>
    <col min="8" max="8" width="12.125" style="23" bestFit="1" customWidth="1"/>
  </cols>
  <sheetData>
    <row r="1" spans="1:9" ht="33" customHeight="1">
      <c r="A1" s="179" t="s">
        <v>0</v>
      </c>
      <c r="B1" s="198" t="s">
        <v>127</v>
      </c>
      <c r="C1" s="198"/>
      <c r="D1" s="198"/>
      <c r="E1" s="198" t="s">
        <v>128</v>
      </c>
      <c r="F1" s="198"/>
      <c r="G1" s="198"/>
      <c r="H1" s="179" t="s">
        <v>2</v>
      </c>
      <c r="I1" s="98"/>
    </row>
    <row r="2" spans="1:9" ht="15">
      <c r="A2" s="179" t="s">
        <v>299</v>
      </c>
      <c r="B2" s="195">
        <v>20</v>
      </c>
      <c r="C2" s="196"/>
      <c r="D2" s="197"/>
      <c r="E2" s="195">
        <v>0</v>
      </c>
      <c r="F2" s="196"/>
      <c r="G2" s="197"/>
      <c r="H2" s="179">
        <v>20</v>
      </c>
      <c r="I2" s="98"/>
    </row>
    <row r="3" spans="1:9" ht="15" customHeight="1">
      <c r="A3" s="179" t="s">
        <v>301</v>
      </c>
      <c r="B3" s="195">
        <v>40</v>
      </c>
      <c r="C3" s="196"/>
      <c r="D3" s="197"/>
      <c r="E3" s="195">
        <v>0</v>
      </c>
      <c r="F3" s="196"/>
      <c r="G3" s="197"/>
      <c r="H3" s="179">
        <v>40</v>
      </c>
      <c r="I3" s="98"/>
    </row>
    <row r="4" spans="1:9" ht="15" customHeight="1">
      <c r="A4" s="179"/>
      <c r="B4" s="195"/>
      <c r="C4" s="196"/>
      <c r="D4" s="197"/>
      <c r="E4" s="195"/>
      <c r="F4" s="196"/>
      <c r="G4" s="197"/>
      <c r="H4" s="179"/>
      <c r="I4" s="98"/>
    </row>
    <row r="5" spans="1:9" ht="15" customHeight="1">
      <c r="A5" s="179"/>
      <c r="B5" s="195"/>
      <c r="C5" s="196"/>
      <c r="D5" s="197"/>
      <c r="E5" s="195"/>
      <c r="F5" s="196"/>
      <c r="G5" s="197"/>
      <c r="H5" s="179"/>
      <c r="I5" s="98"/>
    </row>
    <row r="6" spans="1:9" ht="15" customHeight="1">
      <c r="A6" s="179"/>
      <c r="B6" s="195"/>
      <c r="C6" s="196"/>
      <c r="D6" s="197"/>
      <c r="E6" s="195"/>
      <c r="F6" s="196"/>
      <c r="G6" s="197"/>
      <c r="H6" s="179"/>
      <c r="I6" s="98"/>
    </row>
    <row r="7" spans="1:9" ht="15" customHeight="1">
      <c r="A7" s="179"/>
      <c r="B7" s="195"/>
      <c r="C7" s="196"/>
      <c r="D7" s="197"/>
      <c r="E7" s="195"/>
      <c r="F7" s="196"/>
      <c r="G7" s="197"/>
      <c r="H7" s="179"/>
      <c r="I7" s="98"/>
    </row>
    <row r="8" spans="1:9" ht="15" customHeight="1">
      <c r="A8" s="179"/>
      <c r="B8" s="195"/>
      <c r="C8" s="196"/>
      <c r="D8" s="197"/>
      <c r="E8" s="195"/>
      <c r="F8" s="196"/>
      <c r="G8" s="197"/>
      <c r="H8" s="179"/>
      <c r="I8" s="98"/>
    </row>
    <row r="9" spans="1:9" ht="15" customHeight="1">
      <c r="A9" s="179"/>
      <c r="B9" s="195"/>
      <c r="C9" s="196"/>
      <c r="D9" s="197"/>
      <c r="E9" s="195"/>
      <c r="F9" s="196"/>
      <c r="G9" s="197"/>
      <c r="H9" s="179"/>
      <c r="I9" s="98"/>
    </row>
    <row r="10" spans="1:9" ht="15" customHeight="1">
      <c r="A10" s="179"/>
      <c r="B10" s="195"/>
      <c r="C10" s="196"/>
      <c r="D10" s="197"/>
      <c r="E10" s="195"/>
      <c r="F10" s="196"/>
      <c r="G10" s="197"/>
      <c r="H10" s="179"/>
      <c r="I10" s="98"/>
    </row>
    <row r="11" spans="1:9" ht="15" customHeight="1">
      <c r="A11" s="179"/>
      <c r="B11" s="195"/>
      <c r="C11" s="196"/>
      <c r="D11" s="197"/>
      <c r="E11" s="195"/>
      <c r="F11" s="196"/>
      <c r="G11" s="197"/>
      <c r="H11" s="179"/>
      <c r="I11" s="98"/>
    </row>
    <row r="12" spans="1:9" ht="15" customHeight="1">
      <c r="A12" s="179"/>
      <c r="B12" s="195"/>
      <c r="C12" s="196"/>
      <c r="D12" s="197"/>
      <c r="E12" s="195"/>
      <c r="F12" s="196"/>
      <c r="G12" s="197"/>
      <c r="H12" s="179"/>
      <c r="I12" s="98"/>
    </row>
    <row r="13" spans="1:9" ht="14.25" customHeight="1">
      <c r="A13" s="179"/>
      <c r="B13" s="195"/>
      <c r="C13" s="196"/>
      <c r="D13" s="197"/>
      <c r="E13" s="195"/>
      <c r="F13" s="196"/>
      <c r="G13" s="197"/>
      <c r="H13" s="179"/>
      <c r="I13" s="98"/>
    </row>
    <row r="14" spans="1:9" ht="15" customHeight="1">
      <c r="A14" s="179"/>
      <c r="B14" s="195"/>
      <c r="C14" s="196"/>
      <c r="D14" s="197"/>
      <c r="E14" s="195"/>
      <c r="F14" s="196"/>
      <c r="G14" s="197"/>
      <c r="H14" s="179"/>
      <c r="I14" s="98"/>
    </row>
    <row r="15" spans="1:9" ht="15" customHeight="1">
      <c r="A15" s="179"/>
      <c r="B15" s="195"/>
      <c r="C15" s="196"/>
      <c r="D15" s="197"/>
      <c r="E15" s="195"/>
      <c r="F15" s="196"/>
      <c r="G15" s="197"/>
      <c r="H15" s="179"/>
      <c r="I15" s="98"/>
    </row>
    <row r="16" spans="1:9" ht="15" customHeight="1">
      <c r="A16" s="179"/>
      <c r="B16" s="195"/>
      <c r="C16" s="196"/>
      <c r="D16" s="197"/>
      <c r="E16" s="195"/>
      <c r="F16" s="196"/>
      <c r="G16" s="197"/>
      <c r="H16" s="179"/>
      <c r="I16" s="98"/>
    </row>
    <row r="17" spans="1:9" ht="15" customHeight="1">
      <c r="A17" s="179"/>
      <c r="B17" s="195"/>
      <c r="C17" s="196"/>
      <c r="D17" s="197"/>
      <c r="E17" s="195"/>
      <c r="F17" s="196"/>
      <c r="G17" s="197"/>
      <c r="H17" s="179"/>
      <c r="I17" s="98"/>
    </row>
    <row r="18" spans="1:9" s="161" customFormat="1" ht="15" customHeight="1">
      <c r="A18" s="179"/>
      <c r="B18" s="195"/>
      <c r="C18" s="196"/>
      <c r="D18" s="197"/>
      <c r="E18" s="195"/>
      <c r="F18" s="196"/>
      <c r="G18" s="197"/>
      <c r="H18" s="179"/>
      <c r="I18" s="98"/>
    </row>
    <row r="19" spans="1:9" ht="15" customHeight="1">
      <c r="A19" s="179"/>
      <c r="B19" s="195"/>
      <c r="C19" s="196"/>
      <c r="D19" s="197"/>
      <c r="E19" s="195"/>
      <c r="F19" s="196"/>
      <c r="G19" s="197"/>
      <c r="H19" s="179"/>
      <c r="I19" s="98"/>
    </row>
    <row r="20" spans="1:9" ht="15" customHeight="1">
      <c r="A20" s="179"/>
      <c r="B20" s="195"/>
      <c r="C20" s="196"/>
      <c r="D20" s="197"/>
      <c r="E20" s="195"/>
      <c r="F20" s="196"/>
      <c r="G20" s="197"/>
      <c r="H20" s="179"/>
      <c r="I20" s="98"/>
    </row>
    <row r="21" spans="1:9" ht="15" customHeight="1">
      <c r="A21" s="179"/>
      <c r="B21" s="195"/>
      <c r="C21" s="196"/>
      <c r="D21" s="197"/>
      <c r="E21" s="195"/>
      <c r="F21" s="196"/>
      <c r="G21" s="197"/>
      <c r="H21" s="179"/>
      <c r="I21" s="98"/>
    </row>
    <row r="22" spans="1:9" ht="15" customHeight="1">
      <c r="A22" s="179"/>
      <c r="B22" s="195"/>
      <c r="C22" s="196"/>
      <c r="D22" s="197"/>
      <c r="E22" s="195"/>
      <c r="F22" s="196"/>
      <c r="G22" s="197"/>
      <c r="H22" s="179"/>
      <c r="I22" s="98"/>
    </row>
  </sheetData>
  <mergeCells count="44">
    <mergeCell ref="B13:D13"/>
    <mergeCell ref="E13:G13"/>
    <mergeCell ref="B17:D17"/>
    <mergeCell ref="E17:G17"/>
    <mergeCell ref="B19:D19"/>
    <mergeCell ref="E19:G19"/>
    <mergeCell ref="B14:D14"/>
    <mergeCell ref="E14:G14"/>
    <mergeCell ref="B15:D15"/>
    <mergeCell ref="E15:G15"/>
    <mergeCell ref="B16:D16"/>
    <mergeCell ref="E16:G16"/>
    <mergeCell ref="B18:D18"/>
    <mergeCell ref="E18:G18"/>
    <mergeCell ref="B10:D10"/>
    <mergeCell ref="E10:G10"/>
    <mergeCell ref="B11:D11"/>
    <mergeCell ref="E11:G11"/>
    <mergeCell ref="B12:D12"/>
    <mergeCell ref="E12:G12"/>
    <mergeCell ref="B7:D7"/>
    <mergeCell ref="E7:G7"/>
    <mergeCell ref="B8:D8"/>
    <mergeCell ref="E8:G8"/>
    <mergeCell ref="B9:D9"/>
    <mergeCell ref="E9:G9"/>
    <mergeCell ref="B4:D4"/>
    <mergeCell ref="E4:G4"/>
    <mergeCell ref="B5:D5"/>
    <mergeCell ref="E5:G5"/>
    <mergeCell ref="B6:D6"/>
    <mergeCell ref="E6:G6"/>
    <mergeCell ref="B1:D1"/>
    <mergeCell ref="E1:G1"/>
    <mergeCell ref="B2:D2"/>
    <mergeCell ref="E2:G2"/>
    <mergeCell ref="B3:D3"/>
    <mergeCell ref="E3:G3"/>
    <mergeCell ref="B20:D20"/>
    <mergeCell ref="E20:G20"/>
    <mergeCell ref="B21:D21"/>
    <mergeCell ref="E21:G21"/>
    <mergeCell ref="B22:D22"/>
    <mergeCell ref="E22:G22"/>
  </mergeCells>
  <phoneticPr fontId="21" type="noConversion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E23"/>
  <sheetViews>
    <sheetView rightToLeft="1" topLeftCell="AFA1" zoomScale="143" workbookViewId="0">
      <selection activeCell="E23" sqref="E23"/>
    </sheetView>
  </sheetViews>
  <sheetFormatPr defaultColWidth="8.875" defaultRowHeight="14.25"/>
  <cols>
    <col min="1" max="1" width="14.875" customWidth="1"/>
    <col min="2" max="3" width="12.625" customWidth="1"/>
    <col min="4" max="4" width="13.875" customWidth="1"/>
    <col min="5" max="5" width="14.875" customWidth="1"/>
  </cols>
  <sheetData>
    <row r="1" spans="1:5" ht="18" customHeight="1">
      <c r="A1" s="199" t="s">
        <v>129</v>
      </c>
      <c r="B1" s="200" t="s">
        <v>1</v>
      </c>
      <c r="C1" s="201"/>
      <c r="D1" s="199" t="s">
        <v>2</v>
      </c>
      <c r="E1" s="199" t="s">
        <v>138</v>
      </c>
    </row>
    <row r="2" spans="1:5" ht="18" customHeight="1">
      <c r="A2" s="199"/>
      <c r="B2" s="141" t="s">
        <v>3</v>
      </c>
      <c r="C2" s="141" t="s">
        <v>4</v>
      </c>
      <c r="D2" s="199"/>
      <c r="E2" s="199"/>
    </row>
    <row r="3" spans="1:5" ht="15">
      <c r="A3" s="179" t="s">
        <v>141</v>
      </c>
      <c r="B3" s="176" t="s">
        <v>162</v>
      </c>
      <c r="C3" s="177" t="s">
        <v>139</v>
      </c>
      <c r="D3" s="178" t="s">
        <v>140</v>
      </c>
      <c r="E3" s="178" t="s">
        <v>163</v>
      </c>
    </row>
    <row r="4" spans="1:5" ht="15">
      <c r="A4" s="179" t="s">
        <v>142</v>
      </c>
      <c r="B4" s="176" t="s">
        <v>162</v>
      </c>
      <c r="C4" s="177" t="s">
        <v>139</v>
      </c>
      <c r="D4" s="178" t="s">
        <v>140</v>
      </c>
      <c r="E4" s="178" t="s">
        <v>164</v>
      </c>
    </row>
    <row r="5" spans="1:5" ht="15">
      <c r="A5" s="179" t="s">
        <v>143</v>
      </c>
      <c r="B5" s="176" t="s">
        <v>162</v>
      </c>
      <c r="C5" s="177" t="s">
        <v>139</v>
      </c>
      <c r="D5" s="178" t="s">
        <v>140</v>
      </c>
      <c r="E5" s="178" t="s">
        <v>165</v>
      </c>
    </row>
    <row r="6" spans="1:5" ht="15">
      <c r="A6" s="179" t="s">
        <v>144</v>
      </c>
      <c r="B6" s="176" t="s">
        <v>162</v>
      </c>
      <c r="C6" s="177" t="s">
        <v>139</v>
      </c>
      <c r="D6" s="178" t="s">
        <v>140</v>
      </c>
      <c r="E6" s="178" t="s">
        <v>166</v>
      </c>
    </row>
    <row r="7" spans="1:5" ht="15">
      <c r="A7" s="179" t="s">
        <v>145</v>
      </c>
      <c r="B7" s="176" t="s">
        <v>162</v>
      </c>
      <c r="C7" s="177" t="s">
        <v>139</v>
      </c>
      <c r="D7" s="178" t="s">
        <v>140</v>
      </c>
      <c r="E7" s="178" t="s">
        <v>167</v>
      </c>
    </row>
    <row r="8" spans="1:5" ht="15">
      <c r="A8" s="179" t="s">
        <v>146</v>
      </c>
      <c r="B8" s="176" t="s">
        <v>162</v>
      </c>
      <c r="C8" s="177" t="s">
        <v>139</v>
      </c>
      <c r="D8" s="178" t="s">
        <v>140</v>
      </c>
      <c r="E8" s="178" t="s">
        <v>168</v>
      </c>
    </row>
    <row r="9" spans="1:5" ht="15">
      <c r="A9" s="179" t="s">
        <v>147</v>
      </c>
      <c r="B9" s="176" t="s">
        <v>162</v>
      </c>
      <c r="C9" s="177" t="s">
        <v>139</v>
      </c>
      <c r="D9" s="178" t="s">
        <v>140</v>
      </c>
      <c r="E9" s="178" t="s">
        <v>169</v>
      </c>
    </row>
    <row r="10" spans="1:5" ht="15">
      <c r="A10" s="179" t="s">
        <v>148</v>
      </c>
      <c r="B10" s="176" t="s">
        <v>162</v>
      </c>
      <c r="C10" s="177" t="s">
        <v>139</v>
      </c>
      <c r="D10" s="178" t="s">
        <v>140</v>
      </c>
      <c r="E10" s="178" t="s">
        <v>170</v>
      </c>
    </row>
    <row r="11" spans="1:5" ht="15">
      <c r="A11" s="179" t="s">
        <v>149</v>
      </c>
      <c r="B11" s="176" t="s">
        <v>162</v>
      </c>
      <c r="C11" s="177" t="s">
        <v>139</v>
      </c>
      <c r="D11" s="178" t="s">
        <v>140</v>
      </c>
      <c r="E11" s="178" t="s">
        <v>171</v>
      </c>
    </row>
    <row r="12" spans="1:5" ht="15">
      <c r="A12" s="179" t="s">
        <v>150</v>
      </c>
      <c r="B12" s="176" t="s">
        <v>162</v>
      </c>
      <c r="C12" s="177" t="s">
        <v>139</v>
      </c>
      <c r="D12" s="178" t="s">
        <v>140</v>
      </c>
      <c r="E12" s="178" t="s">
        <v>172</v>
      </c>
    </row>
    <row r="13" spans="1:5" ht="15">
      <c r="A13" s="179" t="s">
        <v>151</v>
      </c>
      <c r="B13" s="176" t="s">
        <v>162</v>
      </c>
      <c r="C13" s="177" t="s">
        <v>139</v>
      </c>
      <c r="D13" s="178" t="s">
        <v>140</v>
      </c>
      <c r="E13" s="178" t="s">
        <v>173</v>
      </c>
    </row>
    <row r="14" spans="1:5" ht="15">
      <c r="A14" s="179" t="s">
        <v>152</v>
      </c>
      <c r="B14" s="176" t="s">
        <v>162</v>
      </c>
      <c r="C14" s="177" t="s">
        <v>139</v>
      </c>
      <c r="D14" s="178" t="s">
        <v>140</v>
      </c>
      <c r="E14" s="178" t="s">
        <v>174</v>
      </c>
    </row>
    <row r="15" spans="1:5" ht="15">
      <c r="A15" s="179" t="s">
        <v>153</v>
      </c>
      <c r="B15" s="176" t="s">
        <v>162</v>
      </c>
      <c r="C15" s="177" t="s">
        <v>139</v>
      </c>
      <c r="D15" s="178" t="s">
        <v>140</v>
      </c>
      <c r="E15" s="178" t="s">
        <v>175</v>
      </c>
    </row>
    <row r="16" spans="1:5" ht="15">
      <c r="A16" s="179" t="s">
        <v>154</v>
      </c>
      <c r="B16" s="176" t="s">
        <v>162</v>
      </c>
      <c r="C16" s="177" t="s">
        <v>139</v>
      </c>
      <c r="D16" s="178" t="s">
        <v>140</v>
      </c>
      <c r="E16" s="178" t="s">
        <v>172</v>
      </c>
    </row>
    <row r="17" spans="1:5" ht="15">
      <c r="A17" s="179" t="s">
        <v>155</v>
      </c>
      <c r="B17" s="176" t="s">
        <v>162</v>
      </c>
      <c r="C17" s="177" t="s">
        <v>139</v>
      </c>
      <c r="D17" s="178" t="s">
        <v>140</v>
      </c>
      <c r="E17" s="178" t="s">
        <v>176</v>
      </c>
    </row>
    <row r="18" spans="1:5" ht="15">
      <c r="A18" s="179" t="s">
        <v>156</v>
      </c>
      <c r="B18" s="176" t="s">
        <v>162</v>
      </c>
      <c r="C18" s="177" t="s">
        <v>139</v>
      </c>
      <c r="D18" s="178" t="s">
        <v>140</v>
      </c>
      <c r="E18" s="178" t="s">
        <v>177</v>
      </c>
    </row>
    <row r="19" spans="1:5" ht="15">
      <c r="A19" s="179" t="s">
        <v>157</v>
      </c>
      <c r="B19" s="176" t="s">
        <v>162</v>
      </c>
      <c r="C19" s="177" t="s">
        <v>139</v>
      </c>
      <c r="D19" s="178" t="s">
        <v>140</v>
      </c>
      <c r="E19" s="178" t="s">
        <v>178</v>
      </c>
    </row>
    <row r="20" spans="1:5" ht="15">
      <c r="A20" s="179" t="s">
        <v>158</v>
      </c>
      <c r="B20" s="176" t="s">
        <v>162</v>
      </c>
      <c r="C20" s="177" t="s">
        <v>139</v>
      </c>
      <c r="D20" s="178" t="s">
        <v>140</v>
      </c>
      <c r="E20" s="178" t="s">
        <v>179</v>
      </c>
    </row>
    <row r="21" spans="1:5" ht="15">
      <c r="A21" s="179" t="s">
        <v>159</v>
      </c>
      <c r="B21" s="176" t="s">
        <v>162</v>
      </c>
      <c r="C21" s="177" t="s">
        <v>139</v>
      </c>
      <c r="D21" s="178" t="s">
        <v>140</v>
      </c>
      <c r="E21" s="178" t="s">
        <v>180</v>
      </c>
    </row>
    <row r="22" spans="1:5" ht="15">
      <c r="A22" s="179" t="s">
        <v>160</v>
      </c>
      <c r="B22" s="176" t="s">
        <v>162</v>
      </c>
      <c r="C22" s="177" t="s">
        <v>139</v>
      </c>
      <c r="D22" s="178" t="s">
        <v>140</v>
      </c>
      <c r="E22" s="178" t="s">
        <v>181</v>
      </c>
    </row>
    <row r="23" spans="1:5" ht="15">
      <c r="A23" s="179" t="s">
        <v>161</v>
      </c>
      <c r="B23" s="176" t="s">
        <v>162</v>
      </c>
      <c r="C23" s="177" t="s">
        <v>139</v>
      </c>
      <c r="D23" s="178" t="s">
        <v>140</v>
      </c>
      <c r="E23" s="178" t="s">
        <v>182</v>
      </c>
    </row>
  </sheetData>
  <mergeCells count="4">
    <mergeCell ref="A1:A2"/>
    <mergeCell ref="D1:D2"/>
    <mergeCell ref="E1:E2"/>
    <mergeCell ref="B1:C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2"/>
  <sheetViews>
    <sheetView rightToLeft="1" topLeftCell="A2" workbookViewId="0">
      <selection activeCell="A3" sqref="A3"/>
    </sheetView>
  </sheetViews>
  <sheetFormatPr defaultColWidth="8.875" defaultRowHeight="14.25"/>
  <cols>
    <col min="1" max="1" width="21.5" style="23" customWidth="1"/>
    <col min="2" max="2" width="22.375" customWidth="1"/>
    <col min="3" max="3" width="28.125" customWidth="1"/>
    <col min="4" max="4" width="16.625" customWidth="1"/>
    <col min="5" max="5" width="16.125" customWidth="1"/>
  </cols>
  <sheetData>
    <row r="1" spans="1:6" ht="15.75" thickBot="1">
      <c r="A1" s="9" t="s">
        <v>9</v>
      </c>
      <c r="B1" s="8" t="s">
        <v>10</v>
      </c>
      <c r="C1" s="8" t="s">
        <v>11</v>
      </c>
      <c r="D1" s="8" t="s">
        <v>12</v>
      </c>
      <c r="E1" s="8" t="s">
        <v>13</v>
      </c>
    </row>
    <row r="2" spans="1:6" ht="18.75">
      <c r="A2" s="3" t="s">
        <v>14</v>
      </c>
      <c r="B2" s="3" t="s">
        <v>15</v>
      </c>
      <c r="C2" s="3" t="s">
        <v>16</v>
      </c>
      <c r="D2" s="3" t="s">
        <v>17</v>
      </c>
      <c r="E2" s="3" t="s">
        <v>18</v>
      </c>
    </row>
    <row r="3" spans="1:6" ht="50.25" customHeight="1" thickBot="1">
      <c r="A3" s="202" t="s">
        <v>236</v>
      </c>
      <c r="B3" s="10"/>
      <c r="C3" s="10"/>
      <c r="D3" s="10"/>
      <c r="E3" s="10"/>
    </row>
    <row r="4" spans="1:6" ht="64.5" customHeight="1" thickBot="1">
      <c r="A4" s="169"/>
      <c r="B4" s="7"/>
      <c r="C4" s="7"/>
      <c r="D4" s="7"/>
      <c r="E4" s="7"/>
    </row>
    <row r="5" spans="1:6" ht="46.5" customHeight="1" thickBot="1">
      <c r="A5" s="169"/>
      <c r="B5" s="7"/>
      <c r="C5" s="7"/>
      <c r="D5" s="7"/>
      <c r="E5" s="7"/>
    </row>
    <row r="6" spans="1:6" ht="66" customHeight="1" thickBot="1">
      <c r="A6" s="169"/>
      <c r="B6" s="7"/>
      <c r="C6" s="7"/>
      <c r="D6" s="7"/>
      <c r="E6" s="7"/>
    </row>
    <row r="7" spans="1:6" ht="64.5" customHeight="1" thickBot="1">
      <c r="A7" s="169"/>
      <c r="B7" s="7"/>
      <c r="C7" s="7"/>
      <c r="D7" s="7"/>
      <c r="E7" s="7"/>
    </row>
    <row r="8" spans="1:6" ht="48" customHeight="1" thickBot="1">
      <c r="A8" s="170"/>
      <c r="B8" s="7"/>
      <c r="C8" s="7"/>
      <c r="D8" s="7"/>
      <c r="E8" s="7"/>
    </row>
    <row r="9" spans="1:6" ht="55.5" customHeight="1" thickBot="1">
      <c r="A9" s="169"/>
      <c r="B9" s="7"/>
      <c r="C9" s="7"/>
      <c r="D9" s="7"/>
      <c r="E9" s="7"/>
    </row>
    <row r="10" spans="1:6">
      <c r="A10" s="171"/>
      <c r="B10" s="172"/>
      <c r="C10" s="172"/>
      <c r="D10" s="172"/>
      <c r="E10" s="172"/>
      <c r="F10" s="161"/>
    </row>
    <row r="11" spans="1:6">
      <c r="A11" s="171"/>
      <c r="B11" s="172"/>
      <c r="C11" s="172"/>
      <c r="D11" s="172"/>
      <c r="E11" s="172"/>
      <c r="F11" s="161"/>
    </row>
    <row r="12" spans="1:6">
      <c r="A12" s="171"/>
      <c r="B12" s="172"/>
      <c r="C12" s="172"/>
      <c r="D12" s="172"/>
      <c r="E12" s="17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8"/>
  <sheetViews>
    <sheetView rightToLeft="1" view="pageBreakPreview" topLeftCell="A3" zoomScale="80" zoomScaleSheetLayoutView="80" workbookViewId="0">
      <selection activeCell="D20" sqref="D20"/>
    </sheetView>
  </sheetViews>
  <sheetFormatPr defaultRowHeight="14.25"/>
  <cols>
    <col min="1" max="1" width="34.25" customWidth="1"/>
    <col min="2" max="2" width="20.125" customWidth="1"/>
    <col min="3" max="3" width="14.5" customWidth="1"/>
    <col min="4" max="4" width="10.375" customWidth="1"/>
    <col min="5" max="5" width="18.5" style="71" bestFit="1" customWidth="1"/>
    <col min="6" max="6" width="38.375" customWidth="1"/>
  </cols>
  <sheetData>
    <row r="1" spans="1:8" ht="20.25">
      <c r="A1" s="24" t="s">
        <v>10</v>
      </c>
      <c r="B1" s="24" t="s">
        <v>11</v>
      </c>
      <c r="C1" s="24" t="s">
        <v>12</v>
      </c>
      <c r="D1" s="165" t="s">
        <v>13</v>
      </c>
      <c r="E1" s="25" t="s">
        <v>34</v>
      </c>
      <c r="F1" s="24" t="s">
        <v>47</v>
      </c>
      <c r="G1" s="24" t="s">
        <v>48</v>
      </c>
      <c r="H1" s="24" t="s">
        <v>49</v>
      </c>
    </row>
    <row r="2" spans="1:8" ht="60.95" customHeight="1">
      <c r="A2" s="203" t="s">
        <v>35</v>
      </c>
      <c r="B2" s="203" t="s">
        <v>31</v>
      </c>
      <c r="C2" s="203" t="s">
        <v>42</v>
      </c>
      <c r="D2" s="203" t="s">
        <v>237</v>
      </c>
      <c r="E2" s="203" t="s">
        <v>238</v>
      </c>
      <c r="F2" s="203" t="s">
        <v>239</v>
      </c>
      <c r="G2" s="203" t="s">
        <v>240</v>
      </c>
      <c r="H2" s="203" t="s">
        <v>241</v>
      </c>
    </row>
    <row r="3" spans="1:8" ht="21.75">
      <c r="A3" s="180" t="s">
        <v>204</v>
      </c>
      <c r="B3" s="181" t="s">
        <v>248</v>
      </c>
      <c r="C3" s="182">
        <v>966561011110</v>
      </c>
      <c r="D3" s="181" t="s">
        <v>242</v>
      </c>
      <c r="E3" s="184">
        <v>44927</v>
      </c>
      <c r="F3" s="184">
        <f>EDATE(E3,12)</f>
        <v>45292</v>
      </c>
      <c r="G3" s="181">
        <f>VLOOKUP(D3,'[2]ورقة 2'!A:B,2,0)</f>
        <v>300</v>
      </c>
      <c r="H3" s="181" t="s">
        <v>243</v>
      </c>
    </row>
    <row r="4" spans="1:8" ht="21.75">
      <c r="A4" s="183" t="s">
        <v>205</v>
      </c>
      <c r="B4" s="181" t="s">
        <v>248</v>
      </c>
      <c r="C4" s="182">
        <v>966506232293</v>
      </c>
      <c r="D4" s="181" t="s">
        <v>242</v>
      </c>
      <c r="E4" s="184">
        <v>44927</v>
      </c>
      <c r="F4" s="184">
        <f t="shared" ref="F4:F14" si="0">EDATE(E4,12)</f>
        <v>45292</v>
      </c>
      <c r="G4" s="181">
        <f>VLOOKUP(D4,'[2]ورقة 2'!A:B,2,0)</f>
        <v>300</v>
      </c>
      <c r="H4" s="181" t="s">
        <v>243</v>
      </c>
    </row>
    <row r="5" spans="1:8" ht="21.75">
      <c r="A5" s="183" t="s">
        <v>206</v>
      </c>
      <c r="B5" s="181" t="s">
        <v>248</v>
      </c>
      <c r="C5" s="182">
        <v>966542798889</v>
      </c>
      <c r="D5" s="181" t="s">
        <v>242</v>
      </c>
      <c r="E5" s="184">
        <v>44927</v>
      </c>
      <c r="F5" s="184">
        <f t="shared" si="0"/>
        <v>45292</v>
      </c>
      <c r="G5" s="181">
        <f>VLOOKUP(D5,'[2]ورقة 2'!A:B,2,0)</f>
        <v>300</v>
      </c>
      <c r="H5" s="181" t="s">
        <v>243</v>
      </c>
    </row>
    <row r="6" spans="1:8" ht="21.75">
      <c r="A6" s="183" t="s">
        <v>207</v>
      </c>
      <c r="B6" s="181" t="s">
        <v>248</v>
      </c>
      <c r="C6" s="182">
        <v>966562244433</v>
      </c>
      <c r="D6" s="181" t="s">
        <v>242</v>
      </c>
      <c r="E6" s="184">
        <v>44927</v>
      </c>
      <c r="F6" s="184">
        <f t="shared" si="0"/>
        <v>45292</v>
      </c>
      <c r="G6" s="181">
        <f>VLOOKUP(D6,'[2]ورقة 2'!A:B,2,0)</f>
        <v>300</v>
      </c>
      <c r="H6" s="181" t="s">
        <v>243</v>
      </c>
    </row>
    <row r="7" spans="1:8" ht="21.75">
      <c r="A7" s="183" t="s">
        <v>208</v>
      </c>
      <c r="B7" s="181" t="s">
        <v>248</v>
      </c>
      <c r="C7" s="182">
        <v>966556208992</v>
      </c>
      <c r="D7" s="181" t="s">
        <v>242</v>
      </c>
      <c r="E7" s="184">
        <v>44927</v>
      </c>
      <c r="F7" s="184">
        <f t="shared" si="0"/>
        <v>45292</v>
      </c>
      <c r="G7" s="181">
        <f>VLOOKUP(D7,'[2]ورقة 2'!A:B,2,0)</f>
        <v>300</v>
      </c>
      <c r="H7" s="181" t="s">
        <v>243</v>
      </c>
    </row>
    <row r="8" spans="1:8" ht="21.75">
      <c r="A8" s="183" t="s">
        <v>209</v>
      </c>
      <c r="B8" s="181" t="s">
        <v>248</v>
      </c>
      <c r="C8" s="182">
        <v>966547966908</v>
      </c>
      <c r="D8" s="181" t="s">
        <v>242</v>
      </c>
      <c r="E8" s="184">
        <v>44927</v>
      </c>
      <c r="F8" s="184">
        <f t="shared" si="0"/>
        <v>45292</v>
      </c>
      <c r="G8" s="181">
        <f>VLOOKUP(D8,'[2]ورقة 2'!A:B,2,0)</f>
        <v>300</v>
      </c>
      <c r="H8" s="181" t="s">
        <v>243</v>
      </c>
    </row>
    <row r="9" spans="1:8" ht="21.75">
      <c r="A9" s="183" t="s">
        <v>210</v>
      </c>
      <c r="B9" s="181" t="s">
        <v>248</v>
      </c>
      <c r="C9" s="182">
        <v>966504356603</v>
      </c>
      <c r="D9" s="181" t="s">
        <v>242</v>
      </c>
      <c r="E9" s="184">
        <v>44927</v>
      </c>
      <c r="F9" s="184">
        <f t="shared" si="0"/>
        <v>45292</v>
      </c>
      <c r="G9" s="181">
        <f>VLOOKUP(D9,'[2]ورقة 2'!A:B,2,0)</f>
        <v>300</v>
      </c>
      <c r="H9" s="181" t="s">
        <v>243</v>
      </c>
    </row>
    <row r="10" spans="1:8" ht="21.75">
      <c r="A10" s="183" t="s">
        <v>211</v>
      </c>
      <c r="B10" s="181" t="s">
        <v>248</v>
      </c>
      <c r="C10" s="182">
        <v>966506380084</v>
      </c>
      <c r="D10" s="181" t="s">
        <v>242</v>
      </c>
      <c r="E10" s="184">
        <v>44927</v>
      </c>
      <c r="F10" s="184">
        <f t="shared" si="0"/>
        <v>45292</v>
      </c>
      <c r="G10" s="181">
        <f>VLOOKUP(D10,'[2]ورقة 2'!A:B,2,0)</f>
        <v>300</v>
      </c>
      <c r="H10" s="181" t="s">
        <v>243</v>
      </c>
    </row>
    <row r="11" spans="1:8" ht="21.75">
      <c r="A11" s="183" t="s">
        <v>212</v>
      </c>
      <c r="B11" s="181" t="s">
        <v>248</v>
      </c>
      <c r="C11" s="182">
        <v>966534566311</v>
      </c>
      <c r="D11" s="181" t="s">
        <v>242</v>
      </c>
      <c r="E11" s="184">
        <v>44927</v>
      </c>
      <c r="F11" s="184">
        <f>EDATE(E11,12)</f>
        <v>45292</v>
      </c>
      <c r="G11" s="181">
        <f>VLOOKUP(D11,'[2]ورقة 2'!A:B,2,0)</f>
        <v>300</v>
      </c>
      <c r="H11" s="181" t="s">
        <v>243</v>
      </c>
    </row>
    <row r="12" spans="1:8" ht="21.75">
      <c r="A12" s="183" t="s">
        <v>213</v>
      </c>
      <c r="B12" s="181" t="s">
        <v>248</v>
      </c>
      <c r="C12" s="182">
        <v>966540086777</v>
      </c>
      <c r="D12" s="181" t="s">
        <v>242</v>
      </c>
      <c r="E12" s="184">
        <v>44927</v>
      </c>
      <c r="F12" s="184">
        <f t="shared" si="0"/>
        <v>45292</v>
      </c>
      <c r="G12" s="181">
        <f>VLOOKUP(D12,'[2]ورقة 2'!A:B,2,0)</f>
        <v>300</v>
      </c>
      <c r="H12" s="181" t="s">
        <v>243</v>
      </c>
    </row>
    <row r="13" spans="1:8" ht="21.75">
      <c r="A13" s="183" t="s">
        <v>214</v>
      </c>
      <c r="B13" s="181" t="s">
        <v>248</v>
      </c>
      <c r="C13" s="182">
        <v>966502810204</v>
      </c>
      <c r="D13" s="181" t="s">
        <v>242</v>
      </c>
      <c r="E13" s="184">
        <v>44927</v>
      </c>
      <c r="F13" s="184">
        <f t="shared" si="0"/>
        <v>45292</v>
      </c>
      <c r="G13" s="181">
        <f>VLOOKUP(D13,'[2]ورقة 2'!A:B,2,0)</f>
        <v>300</v>
      </c>
      <c r="H13" s="181" t="s">
        <v>243</v>
      </c>
    </row>
    <row r="14" spans="1:8" ht="21.75">
      <c r="A14" s="183" t="s">
        <v>215</v>
      </c>
      <c r="B14" s="181" t="s">
        <v>248</v>
      </c>
      <c r="C14" s="182">
        <v>966591313163</v>
      </c>
      <c r="D14" s="181" t="s">
        <v>242</v>
      </c>
      <c r="E14" s="184">
        <v>44927</v>
      </c>
      <c r="F14" s="184">
        <f t="shared" si="0"/>
        <v>45292</v>
      </c>
      <c r="G14" s="181">
        <f>VLOOKUP(D14,'[2]ورقة 2'!A:B,2,0)</f>
        <v>300</v>
      </c>
      <c r="H14" s="181" t="s">
        <v>243</v>
      </c>
    </row>
    <row r="15" spans="1:8" ht="21.75">
      <c r="A15" s="180" t="s">
        <v>244</v>
      </c>
      <c r="B15" s="181" t="s">
        <v>248</v>
      </c>
      <c r="C15" s="182">
        <v>966537668316</v>
      </c>
      <c r="D15" s="181" t="s">
        <v>242</v>
      </c>
      <c r="E15" s="184">
        <v>45277</v>
      </c>
      <c r="F15" s="184">
        <v>45643</v>
      </c>
      <c r="G15" s="181">
        <v>300</v>
      </c>
      <c r="H15" s="181" t="s">
        <v>243</v>
      </c>
    </row>
    <row r="16" spans="1:8" s="161" customFormat="1" ht="21.75">
      <c r="A16" s="180" t="s">
        <v>245</v>
      </c>
      <c r="B16" s="181" t="s">
        <v>248</v>
      </c>
      <c r="C16" s="182">
        <v>9665</v>
      </c>
      <c r="D16" s="181" t="s">
        <v>242</v>
      </c>
      <c r="E16" s="184">
        <v>45277</v>
      </c>
      <c r="F16" s="184">
        <v>45643</v>
      </c>
      <c r="G16" s="181">
        <v>300</v>
      </c>
      <c r="H16" s="181" t="s">
        <v>243</v>
      </c>
    </row>
    <row r="17" spans="1:8" ht="21.75">
      <c r="A17" s="180" t="s">
        <v>246</v>
      </c>
      <c r="B17" s="181" t="s">
        <v>248</v>
      </c>
      <c r="C17" s="182">
        <v>96653766683</v>
      </c>
      <c r="D17" s="181" t="s">
        <v>242</v>
      </c>
      <c r="E17" s="184">
        <v>45277</v>
      </c>
      <c r="F17" s="184">
        <v>45643</v>
      </c>
      <c r="G17" s="181">
        <v>300</v>
      </c>
      <c r="H17" s="181" t="s">
        <v>243</v>
      </c>
    </row>
    <row r="18" spans="1:8">
      <c r="A18" s="161"/>
      <c r="B18" s="161"/>
      <c r="C18" s="161"/>
      <c r="D18" s="161"/>
      <c r="E18" s="161"/>
      <c r="F18" s="161"/>
      <c r="G18" s="161"/>
      <c r="H18" s="161"/>
    </row>
  </sheetData>
  <phoneticPr fontId="21" type="noConversion"/>
  <pageMargins left="0.7" right="0.7" top="0.75" bottom="0.75" header="0.3" footer="0.3"/>
  <pageSetup scale="96" orientation="portrait" horizontalDpi="4294967293" verticalDpi="4294967293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1"/>
  <sheetViews>
    <sheetView rightToLeft="1" tabSelected="1" zoomScale="70" zoomScaleNormal="70" zoomScalePageLayoutView="70" workbookViewId="0">
      <selection activeCell="C13" sqref="C13"/>
    </sheetView>
  </sheetViews>
  <sheetFormatPr defaultRowHeight="14.25"/>
  <cols>
    <col min="1" max="1" width="33.125" bestFit="1" customWidth="1"/>
    <col min="2" max="2" width="17.875" bestFit="1" customWidth="1"/>
    <col min="3" max="3" width="18.5" bestFit="1" customWidth="1"/>
    <col min="4" max="4" width="12.875" customWidth="1"/>
    <col min="5" max="5" width="14.625" bestFit="1" customWidth="1"/>
    <col min="6" max="6" width="13.125" customWidth="1"/>
    <col min="7" max="7" width="14.625" bestFit="1" customWidth="1"/>
    <col min="8" max="8" width="10.375" customWidth="1"/>
    <col min="9" max="9" width="28.125" customWidth="1"/>
    <col min="10" max="10" width="11.375" customWidth="1"/>
    <col min="11" max="11" width="16.25" bestFit="1" customWidth="1"/>
    <col min="12" max="12" width="11.375" customWidth="1"/>
    <col min="13" max="13" width="16.625" customWidth="1"/>
    <col min="14" max="14" width="12.625" customWidth="1"/>
    <col min="15" max="15" width="16.5" customWidth="1"/>
    <col min="16" max="16" width="20.875" customWidth="1"/>
  </cols>
  <sheetData>
    <row r="1" spans="1:16" ht="69" customHeight="1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  <c r="F1" s="27" t="s">
        <v>34</v>
      </c>
      <c r="G1" s="27" t="s">
        <v>47</v>
      </c>
      <c r="H1" s="27" t="s">
        <v>48</v>
      </c>
      <c r="I1" s="27" t="s">
        <v>49</v>
      </c>
      <c r="J1" s="27" t="s">
        <v>50</v>
      </c>
      <c r="K1" s="27" t="s">
        <v>51</v>
      </c>
      <c r="L1" s="27" t="s">
        <v>52</v>
      </c>
      <c r="M1" s="27" t="s">
        <v>53</v>
      </c>
      <c r="N1" s="27" t="s">
        <v>54</v>
      </c>
      <c r="O1" s="27" t="s">
        <v>55</v>
      </c>
      <c r="P1" s="27" t="s">
        <v>56</v>
      </c>
    </row>
    <row r="2" spans="1:16" ht="102" thickBot="1">
      <c r="A2" s="26" t="s">
        <v>35</v>
      </c>
      <c r="B2" s="26" t="s">
        <v>31</v>
      </c>
      <c r="C2" s="26" t="s">
        <v>32</v>
      </c>
      <c r="D2" s="26" t="s">
        <v>36</v>
      </c>
      <c r="E2" s="26" t="s">
        <v>37</v>
      </c>
      <c r="F2" s="26" t="s">
        <v>38</v>
      </c>
      <c r="G2" s="26" t="s">
        <v>33</v>
      </c>
      <c r="H2" s="26" t="s">
        <v>39</v>
      </c>
      <c r="I2" s="26" t="s">
        <v>40</v>
      </c>
      <c r="J2" s="26" t="s">
        <v>41</v>
      </c>
      <c r="K2" s="26" t="s">
        <v>42</v>
      </c>
      <c r="L2" s="26" t="s">
        <v>43</v>
      </c>
      <c r="M2" s="26" t="s">
        <v>44</v>
      </c>
      <c r="N2" s="26" t="s">
        <v>45</v>
      </c>
      <c r="O2" s="26" t="s">
        <v>46</v>
      </c>
      <c r="P2" s="26" t="s">
        <v>69</v>
      </c>
    </row>
    <row r="3" spans="1:16" ht="18.75" thickBot="1">
      <c r="A3" s="173" t="s">
        <v>216</v>
      </c>
      <c r="B3" s="174" t="s">
        <v>248</v>
      </c>
      <c r="C3" s="174" t="s">
        <v>217</v>
      </c>
      <c r="D3" s="174" t="s">
        <v>131</v>
      </c>
      <c r="E3" s="174" t="s">
        <v>218</v>
      </c>
      <c r="F3" s="174" t="s">
        <v>219</v>
      </c>
      <c r="G3" s="174" t="s">
        <v>220</v>
      </c>
      <c r="H3" s="174" t="s">
        <v>134</v>
      </c>
      <c r="I3" s="185" t="s">
        <v>222</v>
      </c>
      <c r="J3" s="173"/>
      <c r="K3" s="174">
        <v>540086777</v>
      </c>
      <c r="L3" s="173" t="s">
        <v>221</v>
      </c>
      <c r="M3" s="173" t="s">
        <v>132</v>
      </c>
      <c r="N3" s="173" t="s">
        <v>135</v>
      </c>
      <c r="O3" s="173"/>
      <c r="P3" s="173"/>
    </row>
    <row r="4" spans="1:16" ht="18.75" thickBot="1">
      <c r="A4" s="174" t="s">
        <v>223</v>
      </c>
      <c r="B4" s="174" t="s">
        <v>248</v>
      </c>
      <c r="C4" s="174" t="s">
        <v>224</v>
      </c>
      <c r="D4" s="174" t="s">
        <v>225</v>
      </c>
      <c r="E4" s="174" t="s">
        <v>218</v>
      </c>
      <c r="F4" s="174" t="s">
        <v>219</v>
      </c>
      <c r="G4" s="174" t="s">
        <v>220</v>
      </c>
      <c r="H4" s="174" t="s">
        <v>134</v>
      </c>
      <c r="I4" s="185" t="s">
        <v>226</v>
      </c>
      <c r="J4" s="173"/>
      <c r="K4" s="174">
        <v>556208992</v>
      </c>
      <c r="L4" s="173" t="s">
        <v>221</v>
      </c>
      <c r="M4" s="173" t="s">
        <v>132</v>
      </c>
      <c r="N4" s="173" t="s">
        <v>135</v>
      </c>
      <c r="O4" s="173"/>
      <c r="P4" s="173"/>
    </row>
    <row r="5" spans="1:16" ht="18.75" thickBot="1">
      <c r="A5" s="174" t="s">
        <v>227</v>
      </c>
      <c r="B5" s="174" t="s">
        <v>248</v>
      </c>
      <c r="C5" s="174" t="s">
        <v>224</v>
      </c>
      <c r="D5" s="174" t="s">
        <v>228</v>
      </c>
      <c r="E5" s="174" t="s">
        <v>218</v>
      </c>
      <c r="F5" s="174" t="s">
        <v>219</v>
      </c>
      <c r="G5" s="174" t="s">
        <v>220</v>
      </c>
      <c r="H5" s="174" t="s">
        <v>134</v>
      </c>
      <c r="I5" s="185" t="s">
        <v>229</v>
      </c>
      <c r="J5" s="173"/>
      <c r="K5" s="174">
        <v>534566311</v>
      </c>
      <c r="L5" s="173" t="s">
        <v>221</v>
      </c>
      <c r="M5" s="173" t="s">
        <v>132</v>
      </c>
      <c r="N5" s="173" t="s">
        <v>135</v>
      </c>
      <c r="O5" s="173"/>
      <c r="P5" s="173"/>
    </row>
    <row r="6" spans="1:16" s="143" customFormat="1" ht="24" thickBot="1">
      <c r="A6" s="174" t="s">
        <v>230</v>
      </c>
      <c r="B6" s="174" t="s">
        <v>248</v>
      </c>
      <c r="C6" s="174" t="s">
        <v>231</v>
      </c>
      <c r="D6" s="174" t="s">
        <v>228</v>
      </c>
      <c r="E6" s="174" t="s">
        <v>218</v>
      </c>
      <c r="F6" s="174" t="s">
        <v>219</v>
      </c>
      <c r="G6" s="174" t="s">
        <v>220</v>
      </c>
      <c r="H6" s="174" t="s">
        <v>134</v>
      </c>
      <c r="I6" s="185" t="s">
        <v>232</v>
      </c>
      <c r="J6" s="173"/>
      <c r="K6" s="174">
        <v>547966908</v>
      </c>
      <c r="L6" s="173" t="s">
        <v>221</v>
      </c>
      <c r="M6" s="173" t="s">
        <v>132</v>
      </c>
      <c r="N6" s="173" t="s">
        <v>135</v>
      </c>
      <c r="O6" s="173"/>
      <c r="P6" s="173"/>
    </row>
    <row r="7" spans="1:16" s="143" customFormat="1" ht="24" thickBot="1">
      <c r="A7" s="174" t="s">
        <v>233</v>
      </c>
      <c r="B7" s="174" t="s">
        <v>248</v>
      </c>
      <c r="C7" s="174" t="s">
        <v>234</v>
      </c>
      <c r="D7" s="174" t="s">
        <v>228</v>
      </c>
      <c r="E7" s="174" t="s">
        <v>218</v>
      </c>
      <c r="F7" s="174" t="s">
        <v>219</v>
      </c>
      <c r="G7" s="174" t="s">
        <v>220</v>
      </c>
      <c r="H7" s="174" t="s">
        <v>134</v>
      </c>
      <c r="I7" s="185" t="s">
        <v>235</v>
      </c>
      <c r="J7" s="173"/>
      <c r="K7" s="174">
        <v>542798889</v>
      </c>
      <c r="L7" s="173" t="s">
        <v>221</v>
      </c>
      <c r="M7" s="173" t="s">
        <v>132</v>
      </c>
      <c r="N7" s="173" t="s">
        <v>135</v>
      </c>
      <c r="O7" s="173"/>
      <c r="P7" s="173"/>
    </row>
    <row r="8" spans="1:16" s="143" customFormat="1" ht="24" hidden="1" thickBot="1">
      <c r="A8" s="174"/>
      <c r="B8" s="174"/>
      <c r="C8" s="174"/>
      <c r="D8" s="174"/>
      <c r="E8" s="174" t="s">
        <v>218</v>
      </c>
      <c r="F8" s="174" t="s">
        <v>219</v>
      </c>
      <c r="G8" s="174" t="s">
        <v>220</v>
      </c>
      <c r="H8" s="174" t="s">
        <v>134</v>
      </c>
      <c r="I8" s="174"/>
      <c r="J8" s="173"/>
      <c r="K8" s="174"/>
      <c r="L8" s="173" t="s">
        <v>221</v>
      </c>
      <c r="M8" s="173" t="s">
        <v>132</v>
      </c>
      <c r="N8" s="173" t="s">
        <v>135</v>
      </c>
      <c r="O8" s="173"/>
      <c r="P8" s="173"/>
    </row>
    <row r="9" spans="1:16" s="143" customFormat="1" ht="24" hidden="1" thickBot="1">
      <c r="A9" s="174"/>
      <c r="B9" s="174"/>
      <c r="C9" s="174"/>
      <c r="D9" s="174"/>
      <c r="E9" s="174" t="s">
        <v>218</v>
      </c>
      <c r="F9" s="174" t="s">
        <v>219</v>
      </c>
      <c r="G9" s="174" t="s">
        <v>220</v>
      </c>
      <c r="H9" s="174" t="s">
        <v>134</v>
      </c>
      <c r="I9" s="174"/>
      <c r="J9" s="173"/>
      <c r="K9" s="174"/>
      <c r="L9" s="173" t="s">
        <v>221</v>
      </c>
      <c r="M9" s="173" t="s">
        <v>132</v>
      </c>
      <c r="N9" s="173" t="s">
        <v>135</v>
      </c>
      <c r="O9" s="173"/>
      <c r="P9" s="173"/>
    </row>
    <row r="10" spans="1:16" s="143" customFormat="1" ht="23.25"/>
    <row r="11" spans="1:16" s="143" customFormat="1" ht="23.25"/>
  </sheetData>
  <hyperlinks>
    <hyperlink ref="I3" r:id="rId1" xr:uid="{F3088A40-19ED-4C37-BAD4-A415D0C65A97}"/>
  </hyperlinks>
  <pageMargins left="0.7" right="0.7" top="0.75" bottom="0.75" header="0.3" footer="0.3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5"/>
  <sheetViews>
    <sheetView rightToLeft="1" zoomScale="60" zoomScaleNormal="60" zoomScalePageLayoutView="60" workbookViewId="0">
      <selection activeCell="J13" sqref="J13"/>
    </sheetView>
  </sheetViews>
  <sheetFormatPr defaultRowHeight="14.25"/>
  <cols>
    <col min="1" max="1" width="22" bestFit="1" customWidth="1"/>
    <col min="2" max="2" width="16.125" bestFit="1" customWidth="1"/>
    <col min="3" max="5" width="10.375" customWidth="1"/>
    <col min="6" max="6" width="12" customWidth="1"/>
    <col min="7" max="7" width="10.5" customWidth="1"/>
    <col min="8" max="8" width="12.5" customWidth="1"/>
    <col min="9" max="9" width="13.875" customWidth="1"/>
    <col min="10" max="11" width="11.875" customWidth="1"/>
    <col min="12" max="12" width="11.375" customWidth="1"/>
    <col min="13" max="13" width="18.5" customWidth="1"/>
  </cols>
  <sheetData>
    <row r="1" spans="1:13" s="28" customFormat="1" ht="52.7" customHeight="1">
      <c r="A1" s="33" t="s">
        <v>9</v>
      </c>
      <c r="B1" s="27" t="s">
        <v>10</v>
      </c>
      <c r="C1" s="27" t="s">
        <v>11</v>
      </c>
      <c r="D1" s="27" t="s">
        <v>12</v>
      </c>
      <c r="E1" s="27" t="s">
        <v>13</v>
      </c>
      <c r="F1" s="27" t="s">
        <v>34</v>
      </c>
      <c r="G1" s="27" t="s">
        <v>47</v>
      </c>
      <c r="H1" s="27" t="s">
        <v>48</v>
      </c>
      <c r="I1" s="27" t="s">
        <v>49</v>
      </c>
      <c r="J1" s="27" t="s">
        <v>50</v>
      </c>
      <c r="K1" s="27" t="s">
        <v>51</v>
      </c>
      <c r="L1" s="27" t="s">
        <v>52</v>
      </c>
      <c r="M1" s="34" t="s">
        <v>53</v>
      </c>
    </row>
    <row r="2" spans="1:13" ht="60.75">
      <c r="A2" s="29" t="s">
        <v>35</v>
      </c>
      <c r="B2" s="26" t="s">
        <v>31</v>
      </c>
      <c r="C2" s="26" t="s">
        <v>57</v>
      </c>
      <c r="D2" s="26" t="s">
        <v>70</v>
      </c>
      <c r="E2" s="26" t="s">
        <v>63</v>
      </c>
      <c r="F2" s="26" t="s">
        <v>58</v>
      </c>
      <c r="G2" s="26" t="s">
        <v>59</v>
      </c>
      <c r="H2" s="26" t="s">
        <v>60</v>
      </c>
      <c r="I2" s="26" t="s">
        <v>61</v>
      </c>
      <c r="J2" s="26" t="s">
        <v>64</v>
      </c>
      <c r="K2" s="26" t="s">
        <v>62</v>
      </c>
      <c r="L2" s="26" t="s">
        <v>65</v>
      </c>
      <c r="M2" s="31" t="s">
        <v>66</v>
      </c>
    </row>
    <row r="3" spans="1:13" ht="19.5">
      <c r="A3" s="144" t="s">
        <v>247</v>
      </c>
      <c r="B3" s="145" t="s">
        <v>248</v>
      </c>
      <c r="C3" s="146" t="s">
        <v>249</v>
      </c>
      <c r="D3" s="146" t="s">
        <v>250</v>
      </c>
      <c r="E3" s="146" t="s">
        <v>251</v>
      </c>
      <c r="F3" s="146">
        <v>40</v>
      </c>
      <c r="G3" s="146">
        <v>5000</v>
      </c>
      <c r="H3" s="146" t="s">
        <v>252</v>
      </c>
      <c r="I3" s="146"/>
      <c r="J3" s="147">
        <v>3</v>
      </c>
      <c r="K3" s="148">
        <v>4</v>
      </c>
      <c r="L3" s="146" t="s">
        <v>132</v>
      </c>
      <c r="M3" s="164" t="s">
        <v>253</v>
      </c>
    </row>
    <row r="4" spans="1:13" ht="19.5">
      <c r="A4" s="149"/>
      <c r="B4" s="145"/>
      <c r="C4" s="146"/>
      <c r="D4" s="146"/>
      <c r="E4" s="146"/>
      <c r="F4" s="146"/>
      <c r="G4" s="146"/>
      <c r="H4" s="146"/>
      <c r="I4" s="146"/>
      <c r="J4" s="150"/>
      <c r="K4" s="148"/>
      <c r="L4" s="146"/>
      <c r="M4" s="164"/>
    </row>
    <row r="5" spans="1:13">
      <c r="A5" s="3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36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7"/>
  <sheetViews>
    <sheetView rightToLeft="1" zoomScale="60" zoomScaleNormal="90" zoomScalePageLayoutView="90" workbookViewId="0">
      <selection activeCell="L3" sqref="L3"/>
    </sheetView>
  </sheetViews>
  <sheetFormatPr defaultRowHeight="14.25"/>
  <cols>
    <col min="1" max="1" width="36.375" customWidth="1"/>
    <col min="2" max="2" width="30" customWidth="1"/>
    <col min="3" max="3" width="10.375" customWidth="1"/>
    <col min="4" max="4" width="23.125" customWidth="1"/>
    <col min="5" max="5" width="10.375" customWidth="1"/>
    <col min="6" max="6" width="13.125" customWidth="1"/>
    <col min="7" max="7" width="10.875" customWidth="1"/>
    <col min="8" max="8" width="13.625" customWidth="1"/>
    <col min="9" max="9" width="12" customWidth="1"/>
    <col min="10" max="10" width="14.625" customWidth="1"/>
    <col min="11" max="11" width="14.375" customWidth="1"/>
    <col min="12" max="12" width="12.875" customWidth="1"/>
  </cols>
  <sheetData>
    <row r="1" spans="1:12" ht="20.25">
      <c r="A1" s="33" t="s">
        <v>9</v>
      </c>
      <c r="B1" s="27" t="s">
        <v>10</v>
      </c>
      <c r="C1" s="27" t="s">
        <v>11</v>
      </c>
      <c r="D1" s="27" t="s">
        <v>12</v>
      </c>
      <c r="E1" s="27" t="s">
        <v>13</v>
      </c>
      <c r="F1" s="27" t="s">
        <v>34</v>
      </c>
      <c r="G1" s="27" t="s">
        <v>47</v>
      </c>
      <c r="H1" s="27" t="s">
        <v>48</v>
      </c>
      <c r="I1" s="27" t="s">
        <v>49</v>
      </c>
      <c r="J1" s="27" t="s">
        <v>50</v>
      </c>
      <c r="K1" s="27" t="s">
        <v>51</v>
      </c>
      <c r="L1" s="34" t="s">
        <v>52</v>
      </c>
    </row>
    <row r="2" spans="1:12" ht="60.75">
      <c r="A2" s="37" t="s">
        <v>35</v>
      </c>
      <c r="B2" s="38" t="s">
        <v>31</v>
      </c>
      <c r="C2" s="38" t="s">
        <v>57</v>
      </c>
      <c r="D2" s="38" t="s">
        <v>37</v>
      </c>
      <c r="E2" s="38" t="s">
        <v>63</v>
      </c>
      <c r="F2" s="38" t="s">
        <v>58</v>
      </c>
      <c r="G2" s="38" t="s">
        <v>59</v>
      </c>
      <c r="H2" s="38" t="s">
        <v>60</v>
      </c>
      <c r="I2" s="38" t="s">
        <v>61</v>
      </c>
      <c r="J2" s="38" t="s">
        <v>64</v>
      </c>
      <c r="K2" s="38" t="s">
        <v>67</v>
      </c>
      <c r="L2" s="39" t="s">
        <v>65</v>
      </c>
    </row>
    <row r="3" spans="1:12" ht="23.25">
      <c r="A3" s="156" t="s">
        <v>254</v>
      </c>
      <c r="B3" s="152" t="s">
        <v>248</v>
      </c>
      <c r="C3" s="155" t="s">
        <v>249</v>
      </c>
      <c r="D3" s="153" t="s">
        <v>255</v>
      </c>
      <c r="E3" s="153" t="s">
        <v>251</v>
      </c>
      <c r="F3" s="153">
        <v>40</v>
      </c>
      <c r="G3" s="153">
        <v>4000</v>
      </c>
      <c r="H3" s="153" t="s">
        <v>256</v>
      </c>
      <c r="I3" s="153">
        <v>0</v>
      </c>
      <c r="J3" s="158">
        <v>1</v>
      </c>
      <c r="K3" s="157" t="s">
        <v>257</v>
      </c>
      <c r="L3" s="151" t="s">
        <v>132</v>
      </c>
    </row>
    <row r="4" spans="1:12" ht="23.25">
      <c r="A4" s="156"/>
      <c r="B4" s="152"/>
      <c r="C4" s="155"/>
      <c r="D4" s="153"/>
      <c r="E4" s="153"/>
      <c r="F4" s="153"/>
      <c r="G4" s="153"/>
      <c r="H4" s="153"/>
      <c r="I4" s="153"/>
      <c r="J4" s="154"/>
      <c r="K4" s="153"/>
      <c r="L4" s="151"/>
    </row>
    <row r="5" spans="1:12" ht="20.25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4"/>
    </row>
    <row r="6" spans="1:12" ht="20.25">
      <c r="A6" s="42"/>
      <c r="B6" s="43"/>
      <c r="C6" s="43"/>
      <c r="D6" s="43"/>
      <c r="E6" s="43"/>
      <c r="F6" s="43"/>
      <c r="G6" s="43"/>
      <c r="H6" s="43"/>
      <c r="I6" s="43"/>
      <c r="J6" s="43"/>
      <c r="K6" s="43"/>
      <c r="L6" s="44"/>
    </row>
    <row r="7" spans="1:12" ht="20.25">
      <c r="A7" s="42"/>
      <c r="B7" s="43"/>
      <c r="C7" s="43"/>
      <c r="D7" s="43"/>
      <c r="E7" s="43"/>
      <c r="F7" s="43"/>
      <c r="G7" s="43"/>
      <c r="H7" s="43"/>
      <c r="I7" s="43"/>
      <c r="J7" s="43"/>
      <c r="K7" s="43"/>
      <c r="L7" s="44"/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43"/>
  <sheetViews>
    <sheetView rightToLeft="1" zoomScale="60" zoomScaleNormal="60" zoomScalePageLayoutView="60" workbookViewId="0">
      <selection activeCell="I24" sqref="I24"/>
    </sheetView>
  </sheetViews>
  <sheetFormatPr defaultRowHeight="14.25"/>
  <cols>
    <col min="1" max="1" width="38.875" customWidth="1"/>
    <col min="2" max="2" width="28.875" customWidth="1"/>
    <col min="3" max="3" width="10.375" customWidth="1"/>
    <col min="4" max="4" width="17.625" customWidth="1"/>
    <col min="5" max="5" width="35.125" customWidth="1"/>
    <col min="6" max="6" width="23.25" customWidth="1"/>
    <col min="7" max="7" width="17.125" customWidth="1"/>
    <col min="8" max="8" width="10.625" customWidth="1"/>
    <col min="9" max="9" width="18.5" customWidth="1"/>
    <col min="10" max="10" width="15.375" customWidth="1"/>
    <col min="11" max="11" width="17.75" customWidth="1"/>
  </cols>
  <sheetData>
    <row r="1" spans="1:12" ht="20.25">
      <c r="A1" s="46" t="s">
        <v>9</v>
      </c>
      <c r="B1" s="45" t="s">
        <v>10</v>
      </c>
      <c r="C1" s="45" t="s">
        <v>11</v>
      </c>
      <c r="D1" s="45" t="s">
        <v>12</v>
      </c>
      <c r="E1" s="45" t="s">
        <v>13</v>
      </c>
      <c r="F1" s="45" t="s">
        <v>34</v>
      </c>
      <c r="G1" s="45" t="s">
        <v>47</v>
      </c>
      <c r="H1" s="45" t="s">
        <v>48</v>
      </c>
      <c r="I1" s="45" t="s">
        <v>49</v>
      </c>
      <c r="J1" s="45" t="s">
        <v>50</v>
      </c>
      <c r="K1" s="45" t="s">
        <v>51</v>
      </c>
    </row>
    <row r="2" spans="1:12" ht="40.5">
      <c r="A2" s="40" t="s">
        <v>35</v>
      </c>
      <c r="B2" s="41" t="s">
        <v>31</v>
      </c>
      <c r="C2" s="41" t="s">
        <v>57</v>
      </c>
      <c r="D2" s="41" t="s">
        <v>37</v>
      </c>
      <c r="E2" s="41" t="s">
        <v>68</v>
      </c>
      <c r="F2" s="41" t="s">
        <v>63</v>
      </c>
      <c r="G2" s="41" t="s">
        <v>71</v>
      </c>
      <c r="H2" s="41" t="s">
        <v>59</v>
      </c>
      <c r="I2" s="41" t="s">
        <v>60</v>
      </c>
      <c r="J2" s="41" t="s">
        <v>64</v>
      </c>
      <c r="K2" s="41" t="s">
        <v>65</v>
      </c>
    </row>
    <row r="3" spans="1:12" ht="9" customHeight="1"/>
    <row r="4" spans="1:12" ht="23.25">
      <c r="A4" s="166" t="s">
        <v>258</v>
      </c>
      <c r="B4" s="166" t="s">
        <v>248</v>
      </c>
      <c r="C4" s="159" t="s">
        <v>133</v>
      </c>
      <c r="D4" s="159" t="s">
        <v>136</v>
      </c>
      <c r="E4" s="166" t="s">
        <v>259</v>
      </c>
      <c r="F4" s="159" t="s">
        <v>251</v>
      </c>
      <c r="G4" s="159">
        <v>40</v>
      </c>
      <c r="H4" s="166">
        <v>4000</v>
      </c>
      <c r="I4" s="159" t="s">
        <v>256</v>
      </c>
      <c r="J4" s="158" t="s">
        <v>137</v>
      </c>
      <c r="K4" s="166" t="s">
        <v>253</v>
      </c>
    </row>
    <row r="5" spans="1:12" ht="23.25">
      <c r="A5" s="167" t="s">
        <v>260</v>
      </c>
      <c r="B5" s="167" t="s">
        <v>248</v>
      </c>
      <c r="C5" s="159" t="s">
        <v>133</v>
      </c>
      <c r="D5" s="159" t="s">
        <v>261</v>
      </c>
      <c r="E5" s="167" t="s">
        <v>262</v>
      </c>
      <c r="F5" s="159" t="s">
        <v>251</v>
      </c>
      <c r="G5" s="159">
        <v>40</v>
      </c>
      <c r="H5" s="166">
        <v>4000</v>
      </c>
      <c r="I5" s="159" t="s">
        <v>256</v>
      </c>
      <c r="J5" s="160" t="s">
        <v>263</v>
      </c>
      <c r="K5" s="167" t="s">
        <v>132</v>
      </c>
    </row>
    <row r="6" spans="1:12" ht="23.25">
      <c r="A6" s="167" t="s">
        <v>264</v>
      </c>
      <c r="B6" s="167" t="s">
        <v>248</v>
      </c>
      <c r="C6" s="159" t="s">
        <v>133</v>
      </c>
      <c r="D6" s="159" t="s">
        <v>266</v>
      </c>
      <c r="E6" s="167" t="s">
        <v>265</v>
      </c>
      <c r="F6" s="159" t="s">
        <v>251</v>
      </c>
      <c r="G6" s="159">
        <v>40</v>
      </c>
      <c r="H6" s="166">
        <v>4000</v>
      </c>
      <c r="I6" s="159" t="s">
        <v>256</v>
      </c>
      <c r="J6" s="160" t="s">
        <v>263</v>
      </c>
      <c r="K6" s="167" t="s">
        <v>132</v>
      </c>
      <c r="L6" s="161"/>
    </row>
    <row r="7" spans="1:12" ht="23.25">
      <c r="A7" s="167" t="s">
        <v>267</v>
      </c>
      <c r="B7" s="167" t="s">
        <v>248</v>
      </c>
      <c r="C7" s="159" t="s">
        <v>133</v>
      </c>
      <c r="D7" s="159" t="s">
        <v>266</v>
      </c>
      <c r="E7" s="167" t="s">
        <v>265</v>
      </c>
      <c r="F7" s="159" t="s">
        <v>251</v>
      </c>
      <c r="G7" s="159">
        <v>40</v>
      </c>
      <c r="H7" s="166">
        <v>4000</v>
      </c>
      <c r="I7" s="159" t="s">
        <v>256</v>
      </c>
      <c r="J7" s="160" t="s">
        <v>263</v>
      </c>
      <c r="K7" s="167" t="s">
        <v>132</v>
      </c>
      <c r="L7" s="161"/>
    </row>
    <row r="8" spans="1:12" ht="23.25">
      <c r="A8" s="167" t="s">
        <v>268</v>
      </c>
      <c r="B8" s="167" t="s">
        <v>248</v>
      </c>
      <c r="C8" s="159" t="s">
        <v>133</v>
      </c>
      <c r="D8" s="159" t="s">
        <v>250</v>
      </c>
      <c r="E8" s="167" t="s">
        <v>265</v>
      </c>
      <c r="F8" s="159" t="s">
        <v>251</v>
      </c>
      <c r="G8" s="159">
        <v>40</v>
      </c>
      <c r="H8" s="166">
        <v>4000</v>
      </c>
      <c r="I8" s="159" t="s">
        <v>256</v>
      </c>
      <c r="J8" s="160" t="s">
        <v>263</v>
      </c>
      <c r="K8" s="167" t="s">
        <v>132</v>
      </c>
      <c r="L8" s="161"/>
    </row>
    <row r="9" spans="1:12" ht="23.25">
      <c r="A9" s="167" t="s">
        <v>269</v>
      </c>
      <c r="B9" s="167" t="s">
        <v>248</v>
      </c>
      <c r="C9" s="159" t="s">
        <v>133</v>
      </c>
      <c r="D9" s="159" t="s">
        <v>250</v>
      </c>
      <c r="E9" s="167" t="s">
        <v>270</v>
      </c>
      <c r="F9" s="159" t="s">
        <v>251</v>
      </c>
      <c r="G9" s="159">
        <v>40</v>
      </c>
      <c r="H9" s="166">
        <v>4000</v>
      </c>
      <c r="I9" s="159" t="s">
        <v>256</v>
      </c>
      <c r="J9" s="160" t="s">
        <v>263</v>
      </c>
      <c r="K9" s="167" t="s">
        <v>132</v>
      </c>
      <c r="L9" s="161"/>
    </row>
    <row r="10" spans="1:12" ht="23.25">
      <c r="A10" s="167" t="s">
        <v>254</v>
      </c>
      <c r="B10" s="167" t="s">
        <v>248</v>
      </c>
      <c r="C10" s="159" t="s">
        <v>133</v>
      </c>
      <c r="D10" s="159" t="s">
        <v>271</v>
      </c>
      <c r="E10" s="167" t="s">
        <v>272</v>
      </c>
      <c r="F10" s="159" t="s">
        <v>251</v>
      </c>
      <c r="G10" s="159">
        <v>40</v>
      </c>
      <c r="H10" s="166">
        <v>4000</v>
      </c>
      <c r="I10" s="159" t="s">
        <v>256</v>
      </c>
      <c r="J10" s="160" t="s">
        <v>263</v>
      </c>
      <c r="K10" s="167" t="s">
        <v>132</v>
      </c>
      <c r="L10" s="161"/>
    </row>
    <row r="11" spans="1:12" ht="23.25">
      <c r="A11" s="167" t="s">
        <v>273</v>
      </c>
      <c r="B11" s="167" t="s">
        <v>248</v>
      </c>
      <c r="C11" s="159" t="s">
        <v>133</v>
      </c>
      <c r="D11" s="159" t="s">
        <v>274</v>
      </c>
      <c r="E11" s="167" t="s">
        <v>275</v>
      </c>
      <c r="F11" s="159" t="s">
        <v>251</v>
      </c>
      <c r="G11" s="159">
        <v>40</v>
      </c>
      <c r="H11" s="166">
        <v>4000</v>
      </c>
      <c r="I11" s="159" t="s">
        <v>256</v>
      </c>
      <c r="J11" s="160" t="s">
        <v>263</v>
      </c>
      <c r="K11" s="167" t="s">
        <v>132</v>
      </c>
      <c r="L11" s="161"/>
    </row>
    <row r="12" spans="1:12" ht="23.25">
      <c r="A12" s="167" t="s">
        <v>276</v>
      </c>
      <c r="B12" s="167" t="s">
        <v>248</v>
      </c>
      <c r="C12" s="159" t="s">
        <v>133</v>
      </c>
      <c r="D12" s="159" t="s">
        <v>274</v>
      </c>
      <c r="E12" s="167" t="s">
        <v>277</v>
      </c>
      <c r="F12" s="159" t="s">
        <v>251</v>
      </c>
      <c r="G12" s="159">
        <v>40</v>
      </c>
      <c r="H12" s="166">
        <v>4000</v>
      </c>
      <c r="I12" s="159" t="s">
        <v>256</v>
      </c>
      <c r="J12" s="160" t="s">
        <v>263</v>
      </c>
      <c r="K12" s="167" t="s">
        <v>132</v>
      </c>
      <c r="L12" s="161"/>
    </row>
    <row r="13" spans="1:12">
      <c r="A13" s="175"/>
      <c r="B13" s="175"/>
      <c r="C13" s="175"/>
      <c r="D13" s="175"/>
      <c r="E13" s="175"/>
      <c r="F13" s="175"/>
      <c r="G13" s="175"/>
      <c r="H13" s="175"/>
      <c r="I13" s="175"/>
      <c r="J13" s="175"/>
      <c r="K13" s="175"/>
      <c r="L13" s="161"/>
    </row>
    <row r="14" spans="1:12">
      <c r="A14" s="175"/>
      <c r="B14" s="175"/>
      <c r="C14" s="175"/>
      <c r="D14" s="175"/>
      <c r="E14" s="175"/>
      <c r="F14" s="175"/>
      <c r="G14" s="175"/>
      <c r="H14" s="175"/>
      <c r="I14" s="175"/>
      <c r="J14" s="175"/>
      <c r="K14" s="175"/>
      <c r="L14" s="161"/>
    </row>
    <row r="15" spans="1:12">
      <c r="A15" s="175"/>
      <c r="B15" s="175"/>
      <c r="C15" s="175"/>
      <c r="D15" s="175"/>
      <c r="E15" s="175"/>
      <c r="F15" s="175"/>
      <c r="G15" s="175"/>
      <c r="H15" s="175"/>
      <c r="I15" s="175"/>
      <c r="J15" s="175"/>
      <c r="K15" s="175"/>
      <c r="L15" s="161"/>
    </row>
    <row r="16" spans="1:12">
      <c r="A16" s="175"/>
      <c r="B16" s="175"/>
      <c r="C16" s="175"/>
      <c r="D16" s="175"/>
      <c r="E16" s="175"/>
      <c r="F16" s="175"/>
      <c r="G16" s="175"/>
      <c r="H16" s="175"/>
      <c r="I16" s="175"/>
      <c r="J16" s="175"/>
      <c r="K16" s="175"/>
      <c r="L16" s="161"/>
    </row>
    <row r="17" spans="1:12">
      <c r="A17" s="175"/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61"/>
    </row>
    <row r="18" spans="1:12">
      <c r="A18" s="175"/>
      <c r="B18" s="175"/>
      <c r="C18" s="175"/>
      <c r="D18" s="175"/>
      <c r="E18" s="175"/>
      <c r="F18" s="175"/>
      <c r="G18" s="175"/>
      <c r="H18" s="175"/>
      <c r="I18" s="175"/>
      <c r="J18" s="175"/>
      <c r="K18" s="175"/>
      <c r="L18" s="161"/>
    </row>
    <row r="19" spans="1:12">
      <c r="A19" s="175"/>
      <c r="B19" s="175"/>
      <c r="C19" s="175"/>
      <c r="D19" s="175"/>
      <c r="E19" s="175"/>
      <c r="F19" s="175"/>
      <c r="G19" s="175"/>
      <c r="H19" s="175"/>
      <c r="I19" s="175"/>
      <c r="J19" s="175"/>
      <c r="K19" s="175"/>
      <c r="L19" s="161"/>
    </row>
    <row r="20" spans="1:12">
      <c r="A20" s="175"/>
      <c r="B20" s="175"/>
      <c r="C20" s="175"/>
      <c r="D20" s="175"/>
      <c r="E20" s="175"/>
      <c r="F20" s="175"/>
      <c r="G20" s="175"/>
      <c r="H20" s="175"/>
      <c r="I20" s="175"/>
      <c r="J20" s="175"/>
      <c r="K20" s="175"/>
      <c r="L20" s="161"/>
    </row>
    <row r="21" spans="1:12">
      <c r="A21" s="175"/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61"/>
    </row>
    <row r="22" spans="1:12">
      <c r="A22" s="175"/>
      <c r="B22" s="175"/>
      <c r="C22" s="175"/>
      <c r="D22" s="175"/>
      <c r="E22" s="175"/>
      <c r="F22" s="175"/>
      <c r="G22" s="175"/>
      <c r="H22" s="175"/>
      <c r="I22" s="175"/>
      <c r="J22" s="175"/>
      <c r="K22" s="175"/>
      <c r="L22" s="161"/>
    </row>
    <row r="23" spans="1:12">
      <c r="A23" s="175"/>
      <c r="B23" s="175"/>
      <c r="C23" s="175"/>
      <c r="D23" s="175"/>
      <c r="E23" s="175"/>
      <c r="F23" s="175"/>
      <c r="G23" s="175"/>
      <c r="H23" s="175"/>
      <c r="I23" s="175"/>
      <c r="J23" s="175"/>
      <c r="K23" s="175"/>
      <c r="L23" s="161"/>
    </row>
    <row r="24" spans="1:12">
      <c r="A24" s="175"/>
      <c r="B24" s="175"/>
      <c r="C24" s="175"/>
      <c r="D24" s="175"/>
      <c r="E24" s="175"/>
      <c r="F24" s="175"/>
      <c r="G24" s="175"/>
      <c r="H24" s="175"/>
      <c r="I24" s="175"/>
      <c r="J24" s="175"/>
      <c r="K24" s="175"/>
      <c r="L24" s="161"/>
    </row>
    <row r="25" spans="1:12">
      <c r="A25" s="175"/>
      <c r="B25" s="175"/>
      <c r="C25" s="175"/>
      <c r="D25" s="175"/>
      <c r="E25" s="175"/>
      <c r="F25" s="175"/>
      <c r="G25" s="175"/>
      <c r="H25" s="175"/>
      <c r="I25" s="175"/>
      <c r="J25" s="175"/>
      <c r="K25" s="175"/>
      <c r="L25" s="161"/>
    </row>
    <row r="26" spans="1:12">
      <c r="A26" s="175"/>
      <c r="B26" s="175"/>
      <c r="C26" s="175"/>
      <c r="D26" s="175"/>
      <c r="E26" s="175"/>
      <c r="F26" s="175"/>
      <c r="G26" s="175"/>
      <c r="H26" s="175"/>
      <c r="I26" s="175"/>
      <c r="J26" s="175"/>
      <c r="K26" s="175"/>
      <c r="L26" s="161"/>
    </row>
    <row r="27" spans="1:12">
      <c r="A27" s="175"/>
      <c r="B27" s="175"/>
      <c r="C27" s="175"/>
      <c r="D27" s="175"/>
      <c r="E27" s="175"/>
      <c r="F27" s="175"/>
      <c r="G27" s="175"/>
      <c r="H27" s="175"/>
      <c r="I27" s="175"/>
      <c r="J27" s="175"/>
      <c r="K27" s="175"/>
      <c r="L27" s="161"/>
    </row>
    <row r="28" spans="1:12">
      <c r="A28" s="175"/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61"/>
    </row>
    <row r="29" spans="1:12">
      <c r="A29" s="175"/>
      <c r="B29" s="175"/>
      <c r="C29" s="175"/>
      <c r="D29" s="175"/>
      <c r="E29" s="175"/>
      <c r="F29" s="175"/>
      <c r="G29" s="175"/>
      <c r="H29" s="175"/>
      <c r="I29" s="175"/>
      <c r="J29" s="175"/>
      <c r="K29" s="175"/>
      <c r="L29" s="161"/>
    </row>
    <row r="30" spans="1:12">
      <c r="A30" s="175"/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61"/>
    </row>
    <row r="31" spans="1:12">
      <c r="A31" s="175"/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61"/>
    </row>
    <row r="32" spans="1:12">
      <c r="A32" s="175"/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61"/>
    </row>
    <row r="33" spans="1:12">
      <c r="A33" s="161"/>
      <c r="B33" s="161"/>
      <c r="C33" s="161"/>
      <c r="D33" s="161"/>
      <c r="E33" s="161"/>
      <c r="F33" s="161"/>
      <c r="G33" s="161"/>
      <c r="H33" s="161"/>
      <c r="I33" s="161"/>
      <c r="J33" s="161"/>
      <c r="K33" s="161"/>
      <c r="L33" s="161"/>
    </row>
    <row r="34" spans="1:12">
      <c r="A34" s="161"/>
      <c r="B34" s="161"/>
      <c r="C34" s="161"/>
      <c r="D34" s="161"/>
      <c r="E34" s="161"/>
      <c r="F34" s="161"/>
      <c r="G34" s="161"/>
      <c r="H34" s="161"/>
      <c r="I34" s="161"/>
      <c r="J34" s="161"/>
      <c r="K34" s="161"/>
      <c r="L34" s="161"/>
    </row>
    <row r="35" spans="1:12">
      <c r="A35" s="161"/>
      <c r="B35" s="161"/>
      <c r="C35" s="161"/>
      <c r="D35" s="161"/>
      <c r="E35" s="161"/>
      <c r="F35" s="161"/>
      <c r="G35" s="161"/>
      <c r="H35" s="161"/>
      <c r="I35" s="161"/>
      <c r="J35" s="161"/>
      <c r="K35" s="161"/>
      <c r="L35" s="161"/>
    </row>
    <row r="36" spans="1:12">
      <c r="L36" s="161"/>
    </row>
    <row r="37" spans="1:12">
      <c r="L37" s="161"/>
    </row>
    <row r="38" spans="1:12">
      <c r="L38" s="161"/>
    </row>
    <row r="39" spans="1:12">
      <c r="L39" s="161"/>
    </row>
    <row r="40" spans="1:12">
      <c r="L40" s="161"/>
    </row>
    <row r="41" spans="1:12">
      <c r="L41" s="161"/>
    </row>
    <row r="42" spans="1:12">
      <c r="L42" s="161"/>
    </row>
    <row r="43" spans="1:12">
      <c r="L43" s="161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"/>
  <sheetViews>
    <sheetView rightToLeft="1" workbookViewId="0">
      <selection activeCell="H11" sqref="H11"/>
    </sheetView>
  </sheetViews>
  <sheetFormatPr defaultColWidth="8.875" defaultRowHeight="14.25"/>
  <cols>
    <col min="1" max="1" width="16.5" customWidth="1"/>
    <col min="2" max="2" width="17.125" customWidth="1"/>
    <col min="3" max="3" width="29.625" customWidth="1"/>
  </cols>
  <sheetData>
    <row r="1" spans="1:3" ht="21" thickBot="1">
      <c r="A1" s="15" t="s">
        <v>9</v>
      </c>
      <c r="B1" s="16" t="s">
        <v>10</v>
      </c>
      <c r="C1" s="16" t="s">
        <v>11</v>
      </c>
    </row>
    <row r="2" spans="1:3" ht="22.5" thickBot="1">
      <c r="A2" s="19" t="s">
        <v>19</v>
      </c>
      <c r="B2" s="20" t="s">
        <v>20</v>
      </c>
      <c r="C2" s="20" t="s">
        <v>21</v>
      </c>
    </row>
    <row r="3" spans="1:3" ht="20.25">
      <c r="A3" s="17"/>
      <c r="B3" s="18"/>
      <c r="C3" s="18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28</vt:i4>
      </vt:variant>
      <vt:variant>
        <vt:lpstr>النطاقات المسماة</vt:lpstr>
      </vt:variant>
      <vt:variant>
        <vt:i4>2</vt:i4>
      </vt:variant>
    </vt:vector>
  </HeadingPairs>
  <TitlesOfParts>
    <vt:vector size="30" baseType="lpstr">
      <vt:lpstr>اسم الجمعية</vt:lpstr>
      <vt:lpstr>(1-أ) بيانات المكاتب</vt:lpstr>
      <vt:lpstr>(2-أ) بيانات اللجان الدائمة</vt:lpstr>
      <vt:lpstr>(2-ب) بيانات الجمعية العمومية</vt:lpstr>
      <vt:lpstr>(2-ج) بيانات أعضاء مجلس الإدارة</vt:lpstr>
      <vt:lpstr>(2-د) بيانات محاسبي الجمعية</vt:lpstr>
      <vt:lpstr>(2-هـ) بيانات باحثي الجمعية</vt:lpstr>
      <vt:lpstr>(2-وـ) بيانات العاملين بالجمعية</vt:lpstr>
      <vt:lpstr>(3-أ)استثناء اجتماع العمومية</vt:lpstr>
      <vt:lpstr>(3-ب) العمومية غير العادية</vt:lpstr>
      <vt:lpstr>(3-ج) اجتماعات اللجان الدائمة</vt:lpstr>
      <vt:lpstr>(3-د) اجتماعات مجلس الإدارة</vt:lpstr>
      <vt:lpstr>(3-هـ) استثناءات مجلس الإدارة</vt:lpstr>
      <vt:lpstr>(3-وـ)تفويض اختصاصات المجلس</vt:lpstr>
      <vt:lpstr>(3-ز) التحول في الأصول</vt:lpstr>
      <vt:lpstr>(3-ح) التحول في الأصول</vt:lpstr>
      <vt:lpstr>(3-ط) السجلات الإدارية</vt:lpstr>
      <vt:lpstr>(3-ي) السجلات المالية</vt:lpstr>
      <vt:lpstr>(3-ك) المخولون بالسحب</vt:lpstr>
      <vt:lpstr>(3-ل) العلاقات داخل الجمعية</vt:lpstr>
      <vt:lpstr>(3-م) العلاقات مع الداعمين</vt:lpstr>
      <vt:lpstr>(3-ن) الجهات المتعاقد معها </vt:lpstr>
      <vt:lpstr>(3-ص)  مبالغ أعضاء المجلس </vt:lpstr>
      <vt:lpstr>التبرعات والإيرادات (4-أ)</vt:lpstr>
      <vt:lpstr>المصروفات (٤-ب)</vt:lpstr>
      <vt:lpstr>(5-أ) توصيف البرامج</vt:lpstr>
      <vt:lpstr>(5-ب) بيانات البرامج</vt:lpstr>
      <vt:lpstr>(5-ج) بيانات المساعدات</vt:lpstr>
      <vt:lpstr>'التبرعات والإيرادات (4-أ)'!Print_Area</vt:lpstr>
      <vt:lpstr>'المصروفات (٤-ب)'!Print_Area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</dc:creator>
  <cp:lastModifiedBy>افنان العازمي - جمعية الاشخاص الاستثنائيين لخدمة ذوي ا</cp:lastModifiedBy>
  <cp:lastPrinted>2021-10-17T14:26:44Z</cp:lastPrinted>
  <dcterms:created xsi:type="dcterms:W3CDTF">2017-02-28T04:28:50Z</dcterms:created>
  <dcterms:modified xsi:type="dcterms:W3CDTF">2024-11-05T14:23:55Z</dcterms:modified>
</cp:coreProperties>
</file>